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1153\Documents\Мои документы\Бюджет 2024\Бюджет доходы МР  2024-2026\Письмо 2023\8-9 Расчеты к бюджету 2024 по методике\"/>
    </mc:Choice>
  </mc:AlternateContent>
  <bookViews>
    <workbookView xWindow="0" yWindow="0" windowWidth="23040" windowHeight="7320"/>
  </bookViews>
  <sheets>
    <sheet name="Расчет" sheetId="2" r:id="rId1"/>
  </sheets>
  <externalReferences>
    <externalReference r:id="rId2"/>
  </externalReferences>
  <definedNames>
    <definedName name="__bookmark_1">#REF!</definedName>
    <definedName name="__bookmark_2">#REF!</definedName>
    <definedName name="__bookmark_4">#REF!</definedName>
    <definedName name="__bookmark_5">#REF!</definedName>
    <definedName name="__bookmark_6">#REF!</definedName>
    <definedName name="__bookmark_7">#REF!</definedName>
    <definedName name="__bookmark_8">#REF!</definedName>
    <definedName name="XDO_GROUP_?LINE_B_01?">'[1]Из УФК'!#REF!</definedName>
    <definedName name="XDO_GROUP_?LINE_S?">'[1]Из УФК'!#REF!</definedName>
    <definedName name="XDO_GROUP_?LINE_S_B?">'[1]Из УФК'!#REF!</definedName>
    <definedName name="XDO_GROUP_?LINE_S_L?">'[1]Из УФК'!#REF!</definedName>
    <definedName name="XDO_GROUP_?LINE_S_X?">'[1]Из УФК'!#REF!</definedName>
    <definedName name="XDO_GROUP_?SPECIFIED_Y?">'[1]Из УФК'!#REF!</definedName>
    <definedName name="Исполнение2016">#REF!</definedName>
  </definedNames>
  <calcPr calcId="152511"/>
</workbook>
</file>

<file path=xl/calcChain.xml><?xml version="1.0" encoding="utf-8"?>
<calcChain xmlns="http://schemas.openxmlformats.org/spreadsheetml/2006/main">
  <c r="H20" i="2" l="1"/>
  <c r="I20" i="2" s="1"/>
  <c r="E20" i="2"/>
  <c r="H16" i="2"/>
  <c r="I16" i="2" s="1"/>
  <c r="E16" i="2"/>
  <c r="H12" i="2"/>
  <c r="I12" i="2" s="1"/>
  <c r="E12" i="2"/>
  <c r="J12" i="2" l="1"/>
  <c r="J20" i="2"/>
  <c r="J16" i="2"/>
</calcChain>
</file>

<file path=xl/sharedStrings.xml><?xml version="1.0" encoding="utf-8"?>
<sst xmlns="http://schemas.openxmlformats.org/spreadsheetml/2006/main" count="63" uniqueCount="41">
  <si>
    <t>Расчет</t>
  </si>
  <si>
    <t xml:space="preserve">взимаемого в связи с применением упрощенной системы налогообложения с налогоплательщиков, </t>
  </si>
  <si>
    <t xml:space="preserve">выбравших в качестве объекта налогообложения доходы, </t>
  </si>
  <si>
    <t xml:space="preserve">уменьшенные на величину расходов (в том числе минимального налога, </t>
  </si>
  <si>
    <t>зачисляемого в бюджеты субъектов Российской Федерации),</t>
  </si>
  <si>
    <t>КБК 182 1 05 01021 01 0000 110</t>
  </si>
  <si>
    <t>на основании расчета УФНС России по Тульской области</t>
  </si>
  <si>
    <t>Наименование муниципального образования</t>
  </si>
  <si>
    <r>
      <t xml:space="preserve">Прогноз поступлений налога  "Доходы-расходы" в консолидированный бюджет Тульской области </t>
    </r>
    <r>
      <rPr>
        <b/>
        <sz val="14"/>
        <color indexed="8"/>
        <rFont val="PT Astra Serif"/>
        <family val="2"/>
        <charset val="204"/>
      </rPr>
      <t>в 2024 году</t>
    </r>
    <r>
      <rPr>
        <sz val="14"/>
        <color indexed="8"/>
        <rFont val="PT Astra Serif"/>
        <family val="2"/>
        <charset val="204"/>
      </rPr>
      <t>, рублей (с учетом округлений)</t>
    </r>
  </si>
  <si>
    <r>
      <t xml:space="preserve">Налоговая база по минимальному налогу </t>
    </r>
    <r>
      <rPr>
        <b/>
        <sz val="14"/>
        <color indexed="8"/>
        <rFont val="PT Astra Serif"/>
        <family val="1"/>
        <charset val="204"/>
      </rPr>
      <t>в 2024 году</t>
    </r>
    <r>
      <rPr>
        <sz val="14"/>
        <color theme="1"/>
        <rFont val="PT Astra Serif"/>
        <family val="2"/>
        <charset val="204"/>
      </rPr>
      <t>, рублей</t>
    </r>
  </si>
  <si>
    <t>Ставка минимального налога, %</t>
  </si>
  <si>
    <t>Расчетный уровень собираемости по минимальному налогу (среднее значение для расчета), %</t>
  </si>
  <si>
    <r>
      <t xml:space="preserve">Прогноз поступлений минимального налога в консолидированный бюджет Тульской области </t>
    </r>
    <r>
      <rPr>
        <b/>
        <sz val="14"/>
        <color indexed="8"/>
        <rFont val="PT Astra Serif"/>
        <family val="2"/>
        <charset val="204"/>
      </rPr>
      <t>в 2024 году</t>
    </r>
    <r>
      <rPr>
        <sz val="14"/>
        <color indexed="8"/>
        <rFont val="PT Astra Serif"/>
        <family val="2"/>
        <charset val="204"/>
      </rPr>
      <t>, рублей  (с учетом округлений)</t>
    </r>
  </si>
  <si>
    <r>
      <t xml:space="preserve">Итого прогноз поступлений </t>
    </r>
    <r>
      <rPr>
        <b/>
        <sz val="14"/>
        <color indexed="8"/>
        <rFont val="PT Astra Serif"/>
        <family val="1"/>
        <charset val="204"/>
      </rPr>
      <t>в 2024 году</t>
    </r>
    <r>
      <rPr>
        <sz val="14"/>
        <color theme="1"/>
        <rFont val="PT Astra Serif"/>
        <family val="2"/>
        <charset val="204"/>
      </rPr>
      <t xml:space="preserve"> налога "Доходы-расходы", в  т.ч. минимальный налог в консолидированный бюджет Тульской области, рублей (с учетом округлений)</t>
    </r>
  </si>
  <si>
    <t>5=2*3*4</t>
  </si>
  <si>
    <t>9=6*7*8</t>
  </si>
  <si>
    <t>10=5+9</t>
  </si>
  <si>
    <t>12=10*11</t>
  </si>
  <si>
    <t>Воловский</t>
  </si>
  <si>
    <r>
      <t xml:space="preserve">Прогноз поступлений налога  "Доходы-расходы" в консолидированный бюджет Тульской области </t>
    </r>
    <r>
      <rPr>
        <b/>
        <sz val="14"/>
        <color indexed="8"/>
        <rFont val="PT Astra Serif"/>
        <family val="2"/>
        <charset val="204"/>
      </rPr>
      <t>в 2025 году</t>
    </r>
    <r>
      <rPr>
        <sz val="14"/>
        <color indexed="8"/>
        <rFont val="PT Astra Serif"/>
        <family val="2"/>
        <charset val="204"/>
      </rPr>
      <t>, рублей (с учетом округлений)</t>
    </r>
  </si>
  <si>
    <r>
      <t xml:space="preserve">Налоговая база по минимальному налогу </t>
    </r>
    <r>
      <rPr>
        <b/>
        <sz val="14"/>
        <color indexed="8"/>
        <rFont val="PT Astra Serif"/>
        <family val="1"/>
        <charset val="204"/>
      </rPr>
      <t>в 2025 году</t>
    </r>
    <r>
      <rPr>
        <sz val="14"/>
        <color theme="1"/>
        <rFont val="PT Astra Serif"/>
        <family val="2"/>
        <charset val="204"/>
      </rPr>
      <t>, рублей</t>
    </r>
  </si>
  <si>
    <r>
      <t xml:space="preserve">Прогноз поступлений минимального налога в консолидированный бюджет Тульской области </t>
    </r>
    <r>
      <rPr>
        <b/>
        <sz val="14"/>
        <color indexed="8"/>
        <rFont val="PT Astra Serif"/>
        <family val="2"/>
        <charset val="204"/>
      </rPr>
      <t>в 2025 году</t>
    </r>
    <r>
      <rPr>
        <sz val="14"/>
        <color indexed="8"/>
        <rFont val="PT Astra Serif"/>
        <family val="2"/>
        <charset val="204"/>
      </rPr>
      <t>, рублей  (с учетом округлений)</t>
    </r>
  </si>
  <si>
    <r>
      <t xml:space="preserve">Итого прогноз поступлений </t>
    </r>
    <r>
      <rPr>
        <b/>
        <sz val="14"/>
        <color indexed="8"/>
        <rFont val="PT Astra Serif"/>
        <family val="1"/>
        <charset val="204"/>
      </rPr>
      <t>в 2025 году</t>
    </r>
    <r>
      <rPr>
        <sz val="14"/>
        <color theme="1"/>
        <rFont val="PT Astra Serif"/>
        <family val="2"/>
        <charset val="204"/>
      </rPr>
      <t xml:space="preserve"> налога "Доходы-расходы", в  т.ч. минимальный налог в консолидированный бюджет Тульской области, рублей (с учетом округлений)</t>
    </r>
  </si>
  <si>
    <r>
      <t xml:space="preserve">Прогноз поступлений налога  "Доходы-расходы" в консолидированный бюджет Тульской области </t>
    </r>
    <r>
      <rPr>
        <b/>
        <sz val="14"/>
        <color indexed="8"/>
        <rFont val="PT Astra Serif"/>
        <family val="2"/>
        <charset val="204"/>
      </rPr>
      <t>в 2026 году</t>
    </r>
    <r>
      <rPr>
        <sz val="14"/>
        <color indexed="8"/>
        <rFont val="PT Astra Serif"/>
        <family val="2"/>
        <charset val="204"/>
      </rPr>
      <t>, рублей (с учетом округлений)</t>
    </r>
  </si>
  <si>
    <r>
      <t xml:space="preserve">Налоговая база по минимальному налогу </t>
    </r>
    <r>
      <rPr>
        <b/>
        <sz val="14"/>
        <color indexed="8"/>
        <rFont val="PT Astra Serif"/>
        <family val="1"/>
        <charset val="204"/>
      </rPr>
      <t>в 2026 году</t>
    </r>
    <r>
      <rPr>
        <sz val="14"/>
        <color theme="1"/>
        <rFont val="PT Astra Serif"/>
        <family val="2"/>
        <charset val="204"/>
      </rPr>
      <t>, рублей</t>
    </r>
  </si>
  <si>
    <r>
      <t xml:space="preserve">Прогноз поступлений минимального налога в консолидированный бюджет Тульской области </t>
    </r>
    <r>
      <rPr>
        <b/>
        <sz val="14"/>
        <color indexed="8"/>
        <rFont val="PT Astra Serif"/>
        <family val="2"/>
        <charset val="204"/>
      </rPr>
      <t>в 2026 году</t>
    </r>
    <r>
      <rPr>
        <sz val="14"/>
        <color indexed="8"/>
        <rFont val="PT Astra Serif"/>
        <family val="2"/>
        <charset val="204"/>
      </rPr>
      <t>, рублей  (с учетом округлений)</t>
    </r>
  </si>
  <si>
    <r>
      <t xml:space="preserve">Итого прогноз поступлений </t>
    </r>
    <r>
      <rPr>
        <b/>
        <sz val="14"/>
        <color indexed="8"/>
        <rFont val="PT Astra Serif"/>
        <family val="1"/>
        <charset val="204"/>
      </rPr>
      <t>в 2026 году</t>
    </r>
    <r>
      <rPr>
        <sz val="14"/>
        <color theme="1"/>
        <rFont val="PT Astra Serif"/>
        <family val="2"/>
        <charset val="204"/>
      </rPr>
      <t xml:space="preserve"> налога "Доходы-расходы", в  т.ч. минимальный налог в консолидированный бюджет Тульской области, рублей (с учетом округлений)</t>
    </r>
  </si>
  <si>
    <r>
      <t xml:space="preserve">Налоговая база "Доходы-расходы" </t>
    </r>
    <r>
      <rPr>
        <b/>
        <sz val="14"/>
        <color indexed="8"/>
        <rFont val="PT Astra Serif"/>
        <family val="2"/>
        <charset val="204"/>
      </rPr>
      <t xml:space="preserve">в 2024 году </t>
    </r>
    <r>
      <rPr>
        <sz val="14"/>
        <color indexed="8"/>
        <rFont val="PT Astra Serif"/>
        <family val="1"/>
        <charset val="204"/>
      </rPr>
      <t>исходя из налоговой базы 2023 с учетом темпа роста и округлений, рублей</t>
    </r>
  </si>
  <si>
    <t>Эффективная ставка налога (среднее значение за предыдущие налоговые периоды), применяемая для расчета, %</t>
  </si>
  <si>
    <t>Расчетный уровень собираемости по налогу  (среднее значение за предыдущие налоговые периоды), %</t>
  </si>
  <si>
    <r>
      <t xml:space="preserve">Налоговая база "Доходы-расходы" </t>
    </r>
    <r>
      <rPr>
        <b/>
        <sz val="14"/>
        <color indexed="8"/>
        <rFont val="PT Astra Serif"/>
        <family val="2"/>
        <charset val="204"/>
      </rPr>
      <t xml:space="preserve">в 2025 году </t>
    </r>
    <r>
      <rPr>
        <sz val="14"/>
        <color indexed="8"/>
        <rFont val="PT Astra Serif"/>
        <family val="1"/>
        <charset val="204"/>
      </rPr>
      <t>исходя из налоговой базы 2024 с учетом темпа роста и округлений, рублей</t>
    </r>
  </si>
  <si>
    <r>
      <t xml:space="preserve">Налоговая база "Доходы-расходы" </t>
    </r>
    <r>
      <rPr>
        <b/>
        <sz val="14"/>
        <color indexed="8"/>
        <rFont val="PT Astra Serif"/>
        <family val="2"/>
        <charset val="204"/>
      </rPr>
      <t xml:space="preserve">в 2026 году </t>
    </r>
    <r>
      <rPr>
        <sz val="14"/>
        <color indexed="8"/>
        <rFont val="PT Astra Serif"/>
        <family val="1"/>
        <charset val="204"/>
      </rPr>
      <t>исходя из налоговой базы 2025 с учетом темпа роста и округлений, рублей</t>
    </r>
  </si>
  <si>
    <t>рублей</t>
  </si>
  <si>
    <t>на 2024 год и на плановый период 2025 и 2026 годов</t>
  </si>
  <si>
    <t xml:space="preserve">поступлений в бюджет муниципального образования Воловский район налога, </t>
  </si>
  <si>
    <t>Начальник финансового управления</t>
  </si>
  <si>
    <t>С. А. Фомичёв</t>
  </si>
  <si>
    <t>Норматив зачисления налога в бюджет муниципального образования Воловский район, %</t>
  </si>
  <si>
    <r>
      <t xml:space="preserve">Итого прогноз поступлений </t>
    </r>
    <r>
      <rPr>
        <b/>
        <sz val="14"/>
        <color indexed="8"/>
        <rFont val="PT Astra Serif"/>
        <family val="1"/>
        <charset val="204"/>
      </rPr>
      <t>в 2024 году</t>
    </r>
    <r>
      <rPr>
        <sz val="14"/>
        <color theme="1"/>
        <rFont val="PT Astra Serif"/>
        <family val="2"/>
        <charset val="204"/>
      </rPr>
      <t xml:space="preserve"> налога "Доходы-расходы", в  т.ч. минимальный налог в  бюджет муниципального образования Воловский район, рублей (с учетом округлений)</t>
    </r>
  </si>
  <si>
    <r>
      <t xml:space="preserve">Итого прогноз поступлений </t>
    </r>
    <r>
      <rPr>
        <b/>
        <sz val="14"/>
        <color indexed="8"/>
        <rFont val="PT Astra Serif"/>
        <family val="1"/>
        <charset val="204"/>
      </rPr>
      <t>в 2025 году</t>
    </r>
    <r>
      <rPr>
        <sz val="14"/>
        <color theme="1"/>
        <rFont val="PT Astra Serif"/>
        <family val="2"/>
        <charset val="204"/>
      </rPr>
      <t xml:space="preserve"> налога "Доходы-расходы", в  т.ч. минимальный налог в  бюджет муниципального образования Воловский район, рублей (с учетом округлений)</t>
    </r>
  </si>
  <si>
    <r>
      <t xml:space="preserve">Итого прогноз поступлений </t>
    </r>
    <r>
      <rPr>
        <b/>
        <sz val="14"/>
        <color indexed="8"/>
        <rFont val="PT Astra Serif"/>
        <family val="1"/>
        <charset val="204"/>
      </rPr>
      <t>в 2026 году</t>
    </r>
    <r>
      <rPr>
        <sz val="14"/>
        <color theme="1"/>
        <rFont val="PT Astra Serif"/>
        <family val="2"/>
        <charset val="204"/>
      </rPr>
      <t xml:space="preserve"> налога "Доходы-расходы", в  т.ч. минимальный налог в  бюджет муниципального образования Воловский район, рублей (с учетом округлений)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</si>
</sst>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>
    <font>
      <sz val="14"/>
      <color theme="1"/>
      <name val="PT Astra Serif"/>
      <family val="2"/>
      <charset val="204"/>
    </font>
    <font>
      <sz val="10"/>
      <name val="Times New Roman"/>
      <charset val="204"/>
    </font>
    <font>
      <b/>
      <sz val="14"/>
      <color indexed="8"/>
      <name val="PT Astra Serif"/>
      <family val="2"/>
      <charset val="204"/>
    </font>
    <font>
      <sz val="14"/>
      <color indexed="8"/>
      <name val="PT Astra Serif"/>
      <family val="1"/>
      <charset val="204"/>
    </font>
    <font>
      <sz val="14"/>
      <color indexed="8"/>
      <name val="PT Astra Serif"/>
      <family val="2"/>
      <charset val="204"/>
    </font>
    <font>
      <b/>
      <sz val="14"/>
      <color indexed="8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i/>
      <sz val="12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0" fillId="0" borderId="0" xfId="0" applyFill="1"/>
    <xf numFmtId="0" fontId="7" fillId="0" borderId="0" xfId="0" applyFont="1" applyAlignment="1">
      <alignment vertical="center"/>
    </xf>
    <xf numFmtId="0" fontId="0" fillId="0" borderId="1" xfId="0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/>
    </xf>
    <xf numFmtId="10" fontId="0" fillId="0" borderId="1" xfId="0" applyNumberFormat="1" applyFill="1" applyBorder="1"/>
    <xf numFmtId="4" fontId="0" fillId="0" borderId="1" xfId="0" applyNumberFormat="1" applyFill="1" applyBorder="1"/>
    <xf numFmtId="164" fontId="0" fillId="0" borderId="1" xfId="0" applyNumberFormat="1" applyFill="1" applyBorder="1"/>
    <xf numFmtId="0" fontId="6" fillId="0" borderId="0" xfId="0" applyFont="1" applyFill="1" applyBorder="1"/>
    <xf numFmtId="4" fontId="6" fillId="0" borderId="0" xfId="0" applyNumberFormat="1" applyFont="1" applyFill="1" applyBorder="1" applyAlignment="1">
      <alignment horizontal="right"/>
    </xf>
    <xf numFmtId="10" fontId="6" fillId="0" borderId="0" xfId="0" applyNumberFormat="1" applyFont="1" applyFill="1" applyBorder="1"/>
    <xf numFmtId="0" fontId="0" fillId="0" borderId="0" xfId="0" applyFill="1" applyBorder="1"/>
    <xf numFmtId="0" fontId="6" fillId="0" borderId="0" xfId="0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6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77;&#1085;&#1080;&#1089;&#1086;&#1074;&#1072;%20&#1070;.&#1045;\&#1054;&#1094;&#1077;&#1085;&#1082;&#1072;\&#1050;&#1086;&#1085;&#1089;&#1086;&#1083;&#1080;&#1076;&#1080;&#1088;&#1086;&#1074;&#1072;&#1085;&#1085;&#1099;&#1081;%20&#1073;&#1102;&#1076;&#1078;&#1077;&#1090;\&#1054;&#1094;&#1077;&#1085;&#1082;&#1072;_&#1050;&#1041;_2017_&#1089;&#1090;&#1072;&#1088;&#1072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месячно 2015 КБ"/>
      <sheetName val="помесячно 2016 КБ"/>
      <sheetName val="помесячно 2017 КБ"/>
      <sheetName val="помесячно 2015 ОБ"/>
      <sheetName val="помесячно 2016 ОБ"/>
      <sheetName val="помесячно 2017 ОБ"/>
      <sheetName val="Акцизы_в сопост. усл_июнь"/>
      <sheetName val="Проверка оценки акцизов_май"/>
      <sheetName val="Из УФК"/>
      <sheetName val="ДТ"/>
      <sheetName val="ММ"/>
      <sheetName val="АБ"/>
      <sheetName val="ПБ"/>
      <sheetName val="Спирт "/>
      <sheetName val="Спирт по плат_2016"/>
      <sheetName val="Спирт по плат_2017"/>
      <sheetName val="Пиво"/>
      <sheetName val="Доходы от акцизов на алкоголь"/>
      <sheetName val="УСН_доходы_11"/>
      <sheetName val="УСН_доходы_12"/>
      <sheetName val="УСН_расходы_21"/>
      <sheetName val="УСН_расходы_22"/>
      <sheetName val="УСН_миним"/>
      <sheetName val="ЕНВД (ОСН)"/>
      <sheetName val="ЕНВД (НЕ ОСН)"/>
      <sheetName val="ЕСХН"/>
      <sheetName val="Патент (осн)"/>
      <sheetName val="Патент (не осн.)"/>
      <sheetName val="НИО не вх. ЕСГ"/>
      <sheetName val="НИО вх. ЕСГ"/>
      <sheetName val="Темпы роста годовые "/>
      <sheetName val="План_факт"/>
      <sheetName val="Расчет оценки 2017 КБ"/>
      <sheetName val="Оценка"/>
      <sheetName val="#ССЫЛ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39"/>
  <sheetViews>
    <sheetView tabSelected="1" zoomScale="80" zoomScaleNormal="80" workbookViewId="0">
      <selection sqref="A1:L1"/>
    </sheetView>
  </sheetViews>
  <sheetFormatPr defaultColWidth="8.765625" defaultRowHeight="17.399999999999999"/>
  <cols>
    <col min="1" max="1" width="10.53515625" style="1" customWidth="1"/>
    <col min="2" max="2" width="17.69140625" style="1" customWidth="1"/>
    <col min="3" max="5" width="15.69140625" style="1" customWidth="1"/>
    <col min="6" max="6" width="14.07421875" style="1" customWidth="1"/>
    <col min="7" max="7" width="9.23046875" style="1" customWidth="1"/>
    <col min="8" max="10" width="17.765625" style="1" customWidth="1"/>
    <col min="11" max="11" width="15.69140625" style="1" customWidth="1"/>
    <col min="12" max="12" width="17.69140625" style="1" customWidth="1"/>
    <col min="13" max="16384" width="8.765625" style="1"/>
  </cols>
  <sheetData>
    <row r="1" spans="1:1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>
      <c r="A2" s="17" t="s">
        <v>34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>
      <c r="A4" s="17" t="s">
        <v>2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>
      <c r="A5" s="17" t="s">
        <v>3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>
      <c r="A7" s="17" t="s">
        <v>33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</row>
    <row r="8" spans="1:12">
      <c r="A8" s="17" t="s">
        <v>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</row>
    <row r="9" spans="1:12">
      <c r="A9" s="2" t="s">
        <v>6</v>
      </c>
      <c r="L9" s="16" t="s">
        <v>32</v>
      </c>
    </row>
    <row r="10" spans="1:12" ht="193.8" customHeight="1">
      <c r="A10" s="3" t="s">
        <v>7</v>
      </c>
      <c r="B10" s="4" t="s">
        <v>27</v>
      </c>
      <c r="C10" s="3" t="s">
        <v>28</v>
      </c>
      <c r="D10" s="3" t="s">
        <v>29</v>
      </c>
      <c r="E10" s="4" t="s">
        <v>8</v>
      </c>
      <c r="F10" s="4" t="s">
        <v>9</v>
      </c>
      <c r="G10" s="4" t="s">
        <v>10</v>
      </c>
      <c r="H10" s="3" t="s">
        <v>11</v>
      </c>
      <c r="I10" s="4" t="s">
        <v>12</v>
      </c>
      <c r="J10" s="4" t="s">
        <v>13</v>
      </c>
      <c r="K10" s="3" t="s">
        <v>37</v>
      </c>
      <c r="L10" s="4" t="s">
        <v>38</v>
      </c>
    </row>
    <row r="11" spans="1:12">
      <c r="A11" s="5">
        <v>1</v>
      </c>
      <c r="B11" s="5">
        <v>2</v>
      </c>
      <c r="C11" s="5">
        <v>3</v>
      </c>
      <c r="D11" s="5">
        <v>4</v>
      </c>
      <c r="E11" s="5" t="s">
        <v>14</v>
      </c>
      <c r="F11" s="5">
        <v>6</v>
      </c>
      <c r="G11" s="5">
        <v>7</v>
      </c>
      <c r="H11" s="5">
        <v>8</v>
      </c>
      <c r="I11" s="5" t="s">
        <v>15</v>
      </c>
      <c r="J11" s="5" t="s">
        <v>16</v>
      </c>
      <c r="K11" s="5">
        <v>11</v>
      </c>
      <c r="L11" s="5" t="s">
        <v>17</v>
      </c>
    </row>
    <row r="12" spans="1:12">
      <c r="A12" s="6" t="s">
        <v>18</v>
      </c>
      <c r="B12" s="7">
        <v>72708000</v>
      </c>
      <c r="C12" s="8">
        <v>0.12520000000000001</v>
      </c>
      <c r="D12" s="8">
        <v>0.99619999999999997</v>
      </c>
      <c r="E12" s="9">
        <f t="shared" ref="E12" si="0">ROUND(B12*C12*D12,2)</f>
        <v>9068450.0399999991</v>
      </c>
      <c r="F12" s="9">
        <v>104100000</v>
      </c>
      <c r="G12" s="10">
        <v>0.01</v>
      </c>
      <c r="H12" s="8">
        <f t="shared" ref="H12" si="1">D12</f>
        <v>0.99619999999999997</v>
      </c>
      <c r="I12" s="9">
        <f t="shared" ref="I12" si="2">ROUND(F12*G12*H12,2)</f>
        <v>1037044.2</v>
      </c>
      <c r="J12" s="9">
        <f t="shared" ref="J12" si="3">E12+I12</f>
        <v>10105494.239999998</v>
      </c>
      <c r="K12" s="8">
        <v>0.75</v>
      </c>
      <c r="L12" s="9">
        <v>7579120</v>
      </c>
    </row>
    <row r="13" spans="1:12">
      <c r="A13" s="11"/>
      <c r="B13" s="12"/>
      <c r="C13" s="13"/>
      <c r="D13" s="11"/>
      <c r="E13" s="12"/>
      <c r="F13" s="12"/>
      <c r="G13" s="12"/>
      <c r="H13" s="12"/>
      <c r="I13" s="12"/>
      <c r="J13" s="12"/>
      <c r="K13" s="11"/>
      <c r="L13" s="12"/>
    </row>
    <row r="14" spans="1:12" s="14" customFormat="1" ht="193.2" customHeight="1">
      <c r="A14" s="3" t="s">
        <v>7</v>
      </c>
      <c r="B14" s="4" t="s">
        <v>30</v>
      </c>
      <c r="C14" s="3" t="s">
        <v>28</v>
      </c>
      <c r="D14" s="3" t="s">
        <v>29</v>
      </c>
      <c r="E14" s="4" t="s">
        <v>19</v>
      </c>
      <c r="F14" s="4" t="s">
        <v>20</v>
      </c>
      <c r="G14" s="4" t="s">
        <v>10</v>
      </c>
      <c r="H14" s="3" t="s">
        <v>11</v>
      </c>
      <c r="I14" s="4" t="s">
        <v>21</v>
      </c>
      <c r="J14" s="4" t="s">
        <v>22</v>
      </c>
      <c r="K14" s="3" t="s">
        <v>37</v>
      </c>
      <c r="L14" s="4" t="s">
        <v>39</v>
      </c>
    </row>
    <row r="15" spans="1:12" s="14" customFormat="1">
      <c r="A15" s="5">
        <v>1</v>
      </c>
      <c r="B15" s="5">
        <v>2</v>
      </c>
      <c r="C15" s="5">
        <v>3</v>
      </c>
      <c r="D15" s="5">
        <v>4</v>
      </c>
      <c r="E15" s="5" t="s">
        <v>14</v>
      </c>
      <c r="F15" s="5">
        <v>6</v>
      </c>
      <c r="G15" s="5">
        <v>7</v>
      </c>
      <c r="H15" s="5">
        <v>8</v>
      </c>
      <c r="I15" s="5" t="s">
        <v>15</v>
      </c>
      <c r="J15" s="5" t="s">
        <v>16</v>
      </c>
      <c r="K15" s="5">
        <v>11</v>
      </c>
      <c r="L15" s="5" t="s">
        <v>17</v>
      </c>
    </row>
    <row r="16" spans="1:12" s="14" customFormat="1">
      <c r="A16" s="6" t="s">
        <v>18</v>
      </c>
      <c r="B16" s="7">
        <v>83534000</v>
      </c>
      <c r="C16" s="8">
        <v>0.1353</v>
      </c>
      <c r="D16" s="8">
        <v>0.99619999999999997</v>
      </c>
      <c r="E16" s="9">
        <f t="shared" ref="E16" si="4">ROUND(B16*C16*D16,2)</f>
        <v>11259202.029999999</v>
      </c>
      <c r="F16" s="9">
        <v>104100000</v>
      </c>
      <c r="G16" s="10">
        <v>0.01</v>
      </c>
      <c r="H16" s="8">
        <f t="shared" ref="H16" si="5">D16</f>
        <v>0.99619999999999997</v>
      </c>
      <c r="I16" s="9">
        <f t="shared" ref="I16" si="6">ROUND(F16*G16*H16,2)</f>
        <v>1037044.2</v>
      </c>
      <c r="J16" s="9">
        <f t="shared" ref="J16" si="7">E16+I16</f>
        <v>12296246.229999999</v>
      </c>
      <c r="K16" s="8">
        <v>0.75</v>
      </c>
      <c r="L16" s="9">
        <v>9222190</v>
      </c>
    </row>
    <row r="17" spans="1:12" s="14" customFormat="1">
      <c r="A17" s="11"/>
      <c r="B17" s="12"/>
      <c r="C17" s="13"/>
      <c r="D17" s="11"/>
      <c r="E17" s="12"/>
      <c r="F17" s="12"/>
      <c r="G17" s="12"/>
      <c r="H17" s="12"/>
      <c r="I17" s="12"/>
      <c r="J17" s="12"/>
      <c r="K17" s="11"/>
      <c r="L17" s="12"/>
    </row>
    <row r="18" spans="1:12" s="14" customFormat="1" ht="192.6" customHeight="1">
      <c r="A18" s="3" t="s">
        <v>7</v>
      </c>
      <c r="B18" s="4" t="s">
        <v>31</v>
      </c>
      <c r="C18" s="3" t="s">
        <v>28</v>
      </c>
      <c r="D18" s="3" t="s">
        <v>29</v>
      </c>
      <c r="E18" s="4" t="s">
        <v>23</v>
      </c>
      <c r="F18" s="4" t="s">
        <v>24</v>
      </c>
      <c r="G18" s="4" t="s">
        <v>10</v>
      </c>
      <c r="H18" s="3" t="s">
        <v>11</v>
      </c>
      <c r="I18" s="4" t="s">
        <v>25</v>
      </c>
      <c r="J18" s="4" t="s">
        <v>26</v>
      </c>
      <c r="K18" s="3" t="s">
        <v>37</v>
      </c>
      <c r="L18" s="4" t="s">
        <v>40</v>
      </c>
    </row>
    <row r="19" spans="1:12" s="14" customFormat="1">
      <c r="A19" s="5">
        <v>1</v>
      </c>
      <c r="B19" s="5">
        <v>2</v>
      </c>
      <c r="C19" s="5">
        <v>3</v>
      </c>
      <c r="D19" s="5">
        <v>4</v>
      </c>
      <c r="E19" s="5" t="s">
        <v>14</v>
      </c>
      <c r="F19" s="5">
        <v>6</v>
      </c>
      <c r="G19" s="5">
        <v>7</v>
      </c>
      <c r="H19" s="5">
        <v>8</v>
      </c>
      <c r="I19" s="5" t="s">
        <v>15</v>
      </c>
      <c r="J19" s="5" t="s">
        <v>16</v>
      </c>
      <c r="K19" s="5">
        <v>11</v>
      </c>
      <c r="L19" s="5" t="s">
        <v>17</v>
      </c>
    </row>
    <row r="20" spans="1:12" s="14" customFormat="1">
      <c r="A20" s="6" t="s">
        <v>18</v>
      </c>
      <c r="B20" s="7">
        <v>95972000</v>
      </c>
      <c r="C20" s="8">
        <v>0.14030000000000001</v>
      </c>
      <c r="D20" s="8">
        <v>0.99619999999999997</v>
      </c>
      <c r="E20" s="9">
        <f t="shared" ref="E20" si="8">ROUND(B20*C20*D20,2)</f>
        <v>13413705.09</v>
      </c>
      <c r="F20" s="9">
        <v>104100000</v>
      </c>
      <c r="G20" s="10">
        <v>0.01</v>
      </c>
      <c r="H20" s="8">
        <f t="shared" ref="H20" si="9">D20</f>
        <v>0.99619999999999997</v>
      </c>
      <c r="I20" s="9">
        <f t="shared" ref="I20" si="10">ROUND(F20*G20*H20,2)</f>
        <v>1037044.2</v>
      </c>
      <c r="J20" s="9">
        <f t="shared" ref="J20" si="11">E20+I20</f>
        <v>14450749.289999999</v>
      </c>
      <c r="K20" s="8">
        <v>0.75</v>
      </c>
      <c r="L20" s="9">
        <v>10838060</v>
      </c>
    </row>
    <row r="21" spans="1:12" s="14" customFormat="1"/>
    <row r="22" spans="1:12" s="14" customFormat="1"/>
    <row r="23" spans="1:12" s="14" customFormat="1">
      <c r="A23" s="11"/>
      <c r="B23" s="11" t="s">
        <v>35</v>
      </c>
      <c r="C23" s="11"/>
      <c r="D23" s="11"/>
      <c r="E23" s="11"/>
      <c r="F23" s="11" t="s">
        <v>36</v>
      </c>
      <c r="G23" s="11"/>
      <c r="H23" s="11"/>
    </row>
    <row r="24" spans="1:12" s="14" customFormat="1">
      <c r="A24" s="11"/>
      <c r="B24" s="11"/>
      <c r="C24" s="11"/>
      <c r="D24" s="11"/>
      <c r="E24" s="11"/>
      <c r="F24" s="11"/>
      <c r="G24" s="11"/>
      <c r="H24" s="11"/>
      <c r="J24" s="15"/>
    </row>
    <row r="25" spans="1:12" s="14" customFormat="1"/>
    <row r="26" spans="1:12" s="14" customFormat="1"/>
    <row r="27" spans="1:12" s="14" customFormat="1"/>
    <row r="28" spans="1:12" s="14" customFormat="1"/>
    <row r="29" spans="1:12" s="14" customFormat="1"/>
    <row r="30" spans="1:12" s="14" customFormat="1"/>
    <row r="31" spans="1:12" s="14" customFormat="1"/>
    <row r="32" spans="1:12" s="14" customFormat="1"/>
    <row r="33" s="14" customFormat="1"/>
    <row r="34" s="14" customFormat="1"/>
    <row r="35" s="14" customFormat="1"/>
    <row r="36" s="14" customFormat="1"/>
    <row r="37" s="14" customFormat="1"/>
    <row r="38" s="14" customFormat="1"/>
    <row r="39" s="14" customFormat="1"/>
  </sheetData>
  <mergeCells count="8">
    <mergeCell ref="A7:L7"/>
    <mergeCell ref="A8:L8"/>
    <mergeCell ref="A1:L1"/>
    <mergeCell ref="A2:L2"/>
    <mergeCell ref="A3:L3"/>
    <mergeCell ref="A4:L4"/>
    <mergeCell ref="A5:L5"/>
    <mergeCell ref="A6:L6"/>
  </mergeCells>
  <pageMargins left="0.39370078740157483" right="0.19685039370078741" top="0.78740157480314965" bottom="0.39370078740157483" header="0.19685039370078741" footer="0"/>
  <pageSetup paperSize="9" scale="55" orientation="landscape" r:id="rId1"/>
  <headerFooter differentFirst="1">
    <oddHeader>&amp;C&amp;P</oddHeader>
  </headerFooter>
  <customProperties>
    <customPr name="krista_fm_consts" r:id="rId2"/>
    <customPr name="krista_fm_metadataXML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Денисова Юлия Евгеньевна</dc:creator>
  <cp:lastModifiedBy>user1153</cp:lastModifiedBy>
  <cp:lastPrinted>2023-11-09T06:56:12Z</cp:lastPrinted>
  <dcterms:created xsi:type="dcterms:W3CDTF">2023-09-13T12:21:25Z</dcterms:created>
  <dcterms:modified xsi:type="dcterms:W3CDTF">2023-11-09T06:58:24Z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