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6.xml" ContentType="application/vnd.openxmlformats-officedocument.drawingml.chart+xml"/>
  <Override PartName="/xl/charts/chart2.xml" ContentType="application/vnd.openxmlformats-officedocument.drawingml.chart+xml"/>
  <Override PartName="/xl/charts/chart7.xml" ContentType="application/vnd.openxmlformats-officedocument.drawingml.chart+xml"/>
  <Override PartName="/xl/charts/chart1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срав_2020 г. с 2021г." sheetId="1" state="hidden" r:id="rId3"/>
    <sheet name="Сводные таблицы" sheetId="2" state="visible" r:id="rId4"/>
  </sheets>
  <definedNames>
    <definedName function="false" hidden="false" localSheetId="0" name="_xlnm.Print_Area" vbProcedure="false">'срав_2020 г. с 2021г.'!$A$1:$Y$203</definedName>
    <definedName function="false" hidden="false" name="ray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<sst xmlns="http://schemas.openxmlformats.org/spreadsheetml/2006/main" count="1051" uniqueCount="72">
  <si>
    <t xml:space="preserve">Удовлетворенность населения  деятельностью органов местного самоуправления городского округа (муниципального района)</t>
  </si>
  <si>
    <t xml:space="preserve">2020 год</t>
  </si>
  <si>
    <t xml:space="preserve">2021 год</t>
  </si>
  <si>
    <t xml:space="preserve"> +/- к  2020 году (%)</t>
  </si>
  <si>
    <t xml:space="preserve">Одоевский район</t>
  </si>
  <si>
    <t xml:space="preserve">Плавский район</t>
  </si>
  <si>
    <t xml:space="preserve">Суворовский район</t>
  </si>
  <si>
    <t xml:space="preserve">Тепло-Огаревский район</t>
  </si>
  <si>
    <t xml:space="preserve">Узловский район</t>
  </si>
  <si>
    <t xml:space="preserve">Чернский район</t>
  </si>
  <si>
    <t xml:space="preserve">Щекинский район</t>
  </si>
  <si>
    <t xml:space="preserve">Ясногорский район</t>
  </si>
  <si>
    <t xml:space="preserve">город Алексин</t>
  </si>
  <si>
    <t xml:space="preserve">город Донской</t>
  </si>
  <si>
    <t xml:space="preserve">город Ефремов</t>
  </si>
  <si>
    <t xml:space="preserve">город Новомосковск</t>
  </si>
  <si>
    <t xml:space="preserve">город Тула</t>
  </si>
  <si>
    <t xml:space="preserve">рабочий поселок Новогуровский</t>
  </si>
  <si>
    <t xml:space="preserve">Славный</t>
  </si>
  <si>
    <t xml:space="preserve">Киреевский район</t>
  </si>
  <si>
    <t xml:space="preserve">Каменский район</t>
  </si>
  <si>
    <t xml:space="preserve">Кимовский район</t>
  </si>
  <si>
    <t xml:space="preserve">Воловский район</t>
  </si>
  <si>
    <t xml:space="preserve">Веневский район</t>
  </si>
  <si>
    <t xml:space="preserve">Богородицкий район</t>
  </si>
  <si>
    <t xml:space="preserve">Арсеньевский район</t>
  </si>
  <si>
    <t xml:space="preserve">Заокский район</t>
  </si>
  <si>
    <t xml:space="preserve">Куркинский район</t>
  </si>
  <si>
    <t xml:space="preserve">Белевский район</t>
  </si>
  <si>
    <t xml:space="preserve">Дубенский район</t>
  </si>
  <si>
    <t xml:space="preserve">В среднем</t>
  </si>
  <si>
    <t xml:space="preserve">Отсортировано по алфавиту</t>
  </si>
  <si>
    <t xml:space="preserve">Отсортировано по "разнице"</t>
  </si>
  <si>
    <t xml:space="preserve">Если говорить в целом, Вы довольны или недовольны положением дел в Вашем районе, городском округе?</t>
  </si>
  <si>
    <t xml:space="preserve">Удовлетворены ли Вы жилищно-коммунальными услугами?</t>
  </si>
  <si>
    <t xml:space="preserve">Удовлетворены ли Вы работой общественного транспорта в Вашем районе, городском округе?</t>
  </si>
  <si>
    <t xml:space="preserve">Изменения в худшую сторону</t>
  </si>
  <si>
    <t xml:space="preserve">Славный </t>
  </si>
  <si>
    <t xml:space="preserve">Удовлетворены ли Вы качеством автомобильных дорог в Вашем районе, городском округе?</t>
  </si>
  <si>
    <t xml:space="preserve">Как Вы считаете, глава администрации Вашего района, городского округа работает на своем посту хорошо или плохо?</t>
  </si>
  <si>
    <t xml:space="preserve"> Как Вы считаете, руководитель депутатского корпуса Вашего района, городского округа работает на своем посту хорошо или плохо?</t>
  </si>
  <si>
    <t xml:space="preserve">Показатель удовлетворенности жителей</t>
  </si>
  <si>
    <t xml:space="preserve">Прохождение голосования жителями</t>
  </si>
  <si>
    <t xml:space="preserve">Динамика показателя удовлетворённости жителей по итогам II полугодия</t>
  </si>
  <si>
    <t xml:space="preserve">МО</t>
  </si>
  <si>
    <t xml:space="preserve">Минимальное необходимое количество голосов, которое необходимо за полугодие</t>
  </si>
  <si>
    <t xml:space="preserve">Фактически голосов на 30.06.2024</t>
  </si>
  <si>
    <t xml:space="preserve">Фактически голосов на 31.12.2024</t>
  </si>
  <si>
    <t xml:space="preserve">ИТОГО за год</t>
  </si>
  <si>
    <t xml:space="preserve">I полугодие 2023 года</t>
  </si>
  <si>
    <t xml:space="preserve">II полугодие 2023 года</t>
  </si>
  <si>
    <t xml:space="preserve">I полугодие 2024 года</t>
  </si>
  <si>
    <t xml:space="preserve">II полугодие 2024 года</t>
  </si>
  <si>
    <t xml:space="preserve">В сравнении с I полугодием 2024 года</t>
  </si>
  <si>
    <t xml:space="preserve">В сравнении с 2023 годом</t>
  </si>
  <si>
    <t xml:space="preserve">Алексин</t>
  </si>
  <si>
    <t xml:space="preserve">Донской</t>
  </si>
  <si>
    <t xml:space="preserve">Ефремов</t>
  </si>
  <si>
    <t xml:space="preserve">Новогуровский</t>
  </si>
  <si>
    <t xml:space="preserve">Новомосковск</t>
  </si>
  <si>
    <t xml:space="preserve">Тула</t>
  </si>
  <si>
    <t xml:space="preserve">Итого</t>
  </si>
  <si>
    <t xml:space="preserve">Отсортировано по "результату"</t>
  </si>
  <si>
    <t xml:space="preserve"> +/- к пред. периоду (%)</t>
  </si>
  <si>
    <t xml:space="preserve">р.п. Новогуровский</t>
  </si>
  <si>
    <t xml:space="preserve">Детализация по сферам ЖКХ</t>
  </si>
  <si>
    <t xml:space="preserve">Теплоснабжение</t>
  </si>
  <si>
    <t xml:space="preserve">Водоснабжение</t>
  </si>
  <si>
    <t xml:space="preserve">Водоотведение</t>
  </si>
  <si>
    <t xml:space="preserve">Водоснабжение 
(для ГАС «Управление»)</t>
  </si>
  <si>
    <t xml:space="preserve">Электроснабжение</t>
  </si>
  <si>
    <t xml:space="preserve">Газоснабжение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</si>
</sst>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General"/>
    <numFmt numFmtId="168" formatCode="#,##0"/>
  </numFmts>
  <fonts count="3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PT Astra Serif"/>
      <family val="1"/>
      <charset val="1"/>
    </font>
    <font>
      <b val="true"/>
      <sz val="11"/>
      <color rgb="FF000000"/>
      <name val="Calibri"/>
      <family val="0"/>
      <charset val="1"/>
    </font>
    <font>
      <b val="true"/>
      <sz val="10"/>
      <color rgb="FF000000"/>
      <name val="Arial"/>
      <family val="0"/>
      <charset val="1"/>
    </font>
    <font>
      <sz val="11"/>
      <color rgb="FF000000"/>
      <name val="PT Astra Serif"/>
      <family val="0"/>
      <charset val="1"/>
    </font>
    <font>
      <b val="true"/>
      <sz val="11"/>
      <name val="PT Astra Serif"/>
      <family val="0"/>
      <charset val="1"/>
    </font>
    <font>
      <b val="true"/>
      <sz val="11"/>
      <color rgb="FF000000"/>
      <name val="PT Astra Serif"/>
      <family val="0"/>
      <charset val="1"/>
    </font>
    <font>
      <sz val="11"/>
      <color rgb="FFFFFFFF"/>
      <name val="PT Astra Serif"/>
      <family val="0"/>
      <charset val="1"/>
    </font>
    <font>
      <b val="true"/>
      <sz val="11"/>
      <color rgb="FFC00000"/>
      <name val="PT Astra Serif"/>
      <family val="0"/>
      <charset val="1"/>
    </font>
    <font>
      <sz val="11"/>
      <color rgb="FFFFFFFF"/>
      <name val="Calibri"/>
      <family val="0"/>
      <charset val="1"/>
    </font>
    <font>
      <sz val="9"/>
      <color rgb="FF1F497D"/>
      <name val="Calibri"/>
      <family val="2"/>
    </font>
    <font>
      <b val="true"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0"/>
      <charset val="1"/>
    </font>
    <font>
      <b val="true"/>
      <sz val="10"/>
      <name val="PT Astra Serif"/>
      <family val="0"/>
      <charset val="1"/>
    </font>
    <font>
      <b val="true"/>
      <sz val="14"/>
      <name val="PT Astra Serif"/>
      <family val="0"/>
      <charset val="1"/>
    </font>
    <font>
      <b val="true"/>
      <sz val="10"/>
      <color rgb="FF000000"/>
      <name val="Calibri"/>
      <family val="0"/>
      <charset val="1"/>
    </font>
    <font>
      <sz val="14"/>
      <color rgb="FF000000"/>
      <name val="PT Astra Serif"/>
      <family val="0"/>
      <charset val="1"/>
    </font>
    <font>
      <sz val="14"/>
      <color rgb="FF000000"/>
      <name val="PT Astra Serif"/>
      <family val="1"/>
      <charset val="1"/>
    </font>
    <font>
      <sz val="10"/>
      <color rgb="FF000000"/>
      <name val="PT Astra Serif"/>
      <family val="0"/>
      <charset val="1"/>
    </font>
    <font>
      <b val="true"/>
      <sz val="10"/>
      <color rgb="FF000000"/>
      <name val="PT Astra Serif"/>
      <family val="0"/>
      <charset val="1"/>
    </font>
    <font>
      <sz val="10"/>
      <name val="PT Astra Serif"/>
      <family val="0"/>
      <charset val="1"/>
    </font>
    <font>
      <sz val="10.5"/>
      <name val="PT Astra Serif"/>
      <family val="0"/>
      <charset val="1"/>
    </font>
    <font>
      <b val="true"/>
      <sz val="10.5"/>
      <color rgb="FF000000"/>
      <name val="PT Astra Serif"/>
      <family val="0"/>
      <charset val="1"/>
    </font>
    <font>
      <b val="true"/>
      <sz val="12"/>
      <color rgb="FFC9211E"/>
      <name val="PT Astra Serif"/>
      <family val="0"/>
      <charset val="1"/>
    </font>
    <font>
      <b val="true"/>
      <sz val="12"/>
      <name val="PT Astra Serif"/>
      <family val="0"/>
      <charset val="1"/>
    </font>
    <font>
      <b val="true"/>
      <sz val="12"/>
      <color rgb="FF953735"/>
      <name val="PT Astra Serif"/>
      <family val="0"/>
      <charset val="1"/>
    </font>
    <font>
      <b val="true"/>
      <sz val="11"/>
      <color rgb="FF000000"/>
      <name val="PT Astra Serif"/>
      <family val="1"/>
      <charset val="1"/>
    </font>
    <font>
      <sz val="10"/>
      <color rgb="FF000000"/>
      <name val="PT Astra Serif"/>
      <family val="1"/>
      <charset val="1"/>
    </font>
    <font>
      <b val="true"/>
      <sz val="10"/>
      <color rgb="FFC00000"/>
      <name val="PT Astra Serif"/>
      <family val="0"/>
      <charset val="1"/>
    </font>
    <font>
      <b val="true"/>
      <sz val="10"/>
      <color rgb="FF000000"/>
      <name val="PT Astra Serif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A6"/>
        <bgColor rgb="FFF9F9F9"/>
      </patternFill>
    </fill>
    <fill>
      <patternFill patternType="solid">
        <fgColor rgb="FFAFD095"/>
        <bgColor rgb="FFBFBFBF"/>
      </patternFill>
    </fill>
    <fill>
      <patternFill patternType="solid">
        <fgColor rgb="FFFCD5B5"/>
        <bgColor rgb="FFD9D9D9"/>
      </patternFill>
    </fill>
    <fill>
      <patternFill patternType="solid">
        <fgColor rgb="FF92D050"/>
        <bgColor rgb="FFAFD095"/>
      </patternFill>
    </fill>
    <fill>
      <patternFill patternType="solid">
        <fgColor rgb="FFFFFFFF"/>
        <bgColor rgb="FFF9F9F9"/>
      </patternFill>
    </fill>
    <fill>
      <patternFill patternType="solid">
        <fgColor rgb="FFBFBFBF"/>
        <bgColor rgb="FFCCCCCC"/>
      </patternFill>
    </fill>
    <fill>
      <patternFill patternType="solid">
        <fgColor rgb="FFDEDCE6"/>
        <bgColor rgb="FFD9D9D9"/>
      </patternFill>
    </fill>
    <fill>
      <patternFill patternType="solid">
        <fgColor rgb="FFCCCCCC"/>
        <bgColor rgb="FFBFBFB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7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6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7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5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6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8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6" fillId="3" borderId="1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2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2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29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9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9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2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9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3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Без имени1" xfId="20"/>
    <cellStyle name="Без имени2" xfId="21"/>
    <cellStyle name="Без имени3" xfId="22"/>
    <cellStyle name="Без имени4" xfId="23"/>
    <cellStyle name="Обычный 2" xfId="24"/>
  </cellStyles>
  <dxfs count="10"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D9D9D9"/>
        <sz val="11"/>
      </font>
    </dxf>
    <dxf>
      <font>
        <name val="PT Astra Serif"/>
        <charset val="1"/>
        <family val="1"/>
        <color rgb="FF000000"/>
        <sz val="11"/>
      </font>
      <fill>
        <patternFill>
          <bgColor rgb="FFFFFFA6"/>
        </patternFill>
      </fill>
    </dxf>
    <dxf>
      <font>
        <name val="PT Astra Serif"/>
        <charset val="1"/>
        <family val="1"/>
        <color rgb="FF000000"/>
        <sz val="11"/>
      </font>
      <fill>
        <patternFill>
          <bgColor rgb="FFAFD095"/>
        </patternFill>
      </fill>
    </dxf>
    <dxf>
      <font>
        <name val="PT Astra Serif"/>
        <charset val="1"/>
        <family val="1"/>
        <color rgb="FF000000"/>
        <sz val="11"/>
      </font>
      <fill>
        <patternFill>
          <bgColor rgb="FFFCD5B5"/>
        </patternFill>
      </fill>
    </dxf>
  </dxf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C9211E"/>
      <rgbColor rgb="FF008000"/>
      <rgbColor rgb="FF000080"/>
      <rgbColor rgb="FF808000"/>
      <rgbColor rgb="FF800080"/>
      <rgbColor rgb="FF00B050"/>
      <rgbColor rgb="FFBFBFBF"/>
      <rgbColor rgb="FF878787"/>
      <rgbColor rgb="FF9999FF"/>
      <rgbColor rgb="FF953735"/>
      <rgbColor rgb="FFF9F9F9"/>
      <rgbColor rgb="FFDCE6F2"/>
      <rgbColor rgb="FF660066"/>
      <rgbColor rgb="FFFF6161"/>
      <rgbColor rgb="FF2E5F99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4E3F4"/>
      <rgbColor rgb="FFDEDCE6"/>
      <rgbColor rgb="FFFFFFA6"/>
      <rgbColor rgb="FF99CCFF"/>
      <rgbColor rgb="FFD9D9D9"/>
      <rgbColor rgb="FFB3A2C7"/>
      <rgbColor rgb="FFFCD5B5"/>
      <rgbColor rgb="FF3C7AC7"/>
      <rgbColor rgb="FF33CCCC"/>
      <rgbColor rgb="FF92D050"/>
      <rgbColor rgb="FFFFCC00"/>
      <rgbColor rgb="FFFF9900"/>
      <rgbColor rgb="FFFF6600"/>
      <rgbColor rgb="FF666699"/>
      <rgbColor rgb="FFAFD095"/>
      <rgbColor rgb="FF003366"/>
      <rgbColor rgb="FF31859C"/>
      <rgbColor rgb="FF003300"/>
      <rgbColor rgb="FF333300"/>
      <rgbColor rgb="FF9C2F2C"/>
      <rgbColor rgb="FFCB3D39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5"/>
      <c:rotY val="20"/>
      <c:rAngAx val="1"/>
      <c:perspective val="30"/>
    </c:view3D>
    <c:floor>
      <c:spPr>
        <a:noFill/>
        <a:ln w="9360">
          <a:noFill/>
        </a:ln>
      </c:spPr>
    </c:floor>
    <c:sideWall>
      <c:spPr>
        <a:noFill/>
        <a:ln w="9360">
          <a:noFill/>
        </a:ln>
      </c:spPr>
    </c:sideWall>
    <c:backWall>
      <c:spPr>
        <a:noFill/>
        <a:ln w="9360">
          <a:noFill/>
        </a:ln>
      </c:spPr>
    </c:backWall>
    <c:plotArea>
      <c:layout>
        <c:manualLayout>
          <c:layoutTarget val="inner"/>
          <c:xMode val="edge"/>
          <c:yMode val="edge"/>
          <c:x val="0.0704025740222929"/>
          <c:y val="0.0145803698435277"/>
          <c:w val="0.917110353545026"/>
          <c:h val="0.6961237553342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'срав_2020 г. с 2021г.'!$B$2:$B$2</c:f>
              <c:strCache>
                <c:ptCount val="1"/>
                <c:pt idx="0">
                  <c:v>2020 год</c:v>
                </c:pt>
              </c:strCache>
            </c:strRef>
          </c:tx>
          <c:spPr>
            <a:gradFill>
              <a:gsLst>
                <a:gs pos="0">
                  <a:srgbClr val="2e5f99"/>
                </a:gs>
                <a:gs pos="100000">
                  <a:srgbClr val="3c7ac7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numFmt formatCode="0.00" sourceLinked="1"/>
            <c:txPr>
              <a:bodyPr rot="-5400000" wrap="square"/>
              <a:lstStyle/>
              <a:p>
                <a:pPr>
                  <a:defRPr b="0" sz="900" spc="-1" strike="noStrike">
                    <a:solidFill>
                      <a:srgbClr val="1f497d"/>
                    </a:solidFill>
                    <a:latin typeface="Calibri"/>
                    <a:ea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2021г.'!$A$3:$A$26</c:f>
              <c:strCache>
                <c:ptCount val="24"/>
                <c:pt idx="0">
                  <c:v>Киреевский район</c:v>
                </c:pt>
                <c:pt idx="1">
                  <c:v>Плавский район</c:v>
                </c:pt>
                <c:pt idx="2">
                  <c:v>Щекинский район</c:v>
                </c:pt>
                <c:pt idx="3">
                  <c:v>Каменский район</c:v>
                </c:pt>
                <c:pt idx="4">
                  <c:v>город Алексин</c:v>
                </c:pt>
                <c:pt idx="5">
                  <c:v>Тепло-Огаревский район</c:v>
                </c:pt>
                <c:pt idx="6">
                  <c:v>Кимовский район</c:v>
                </c:pt>
                <c:pt idx="7">
                  <c:v>Воловский район</c:v>
                </c:pt>
                <c:pt idx="8">
                  <c:v>город Тула</c:v>
                </c:pt>
                <c:pt idx="9">
                  <c:v>Веневский район</c:v>
                </c:pt>
                <c:pt idx="10">
                  <c:v>Ясногорский район</c:v>
                </c:pt>
                <c:pt idx="11">
                  <c:v>Узловский район</c:v>
                </c:pt>
                <c:pt idx="12">
                  <c:v>Богородицкий район</c:v>
                </c:pt>
                <c:pt idx="13">
                  <c:v>город Донской</c:v>
                </c:pt>
                <c:pt idx="14">
                  <c:v>Чернский район</c:v>
                </c:pt>
                <c:pt idx="15">
                  <c:v>город Новомосковск</c:v>
                </c:pt>
                <c:pt idx="16">
                  <c:v>Арсеньевский район</c:v>
                </c:pt>
                <c:pt idx="17">
                  <c:v>Славный</c:v>
                </c:pt>
                <c:pt idx="18">
                  <c:v>город Ефремов</c:v>
                </c:pt>
                <c:pt idx="19">
                  <c:v>Заокский район</c:v>
                </c:pt>
                <c:pt idx="20">
                  <c:v>Куркинский район</c:v>
                </c:pt>
                <c:pt idx="21">
                  <c:v>Белевский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</c:strCache>
            </c:strRef>
          </c:cat>
          <c:val>
            <c:numRef>
              <c:f>'срав_2020 г. с 2021г.'!$B$3:$B$26</c:f>
              <c:numCache>
                <c:formatCode>General</c:formatCode>
                <c:ptCount val="24"/>
                <c:pt idx="0">
                  <c:v>85.38</c:v>
                </c:pt>
                <c:pt idx="1">
                  <c:v>77.54</c:v>
                </c:pt>
                <c:pt idx="2">
                  <c:v>76.79</c:v>
                </c:pt>
                <c:pt idx="3">
                  <c:v>97.53</c:v>
                </c:pt>
                <c:pt idx="4">
                  <c:v>70.43</c:v>
                </c:pt>
                <c:pt idx="5">
                  <c:v>97.54</c:v>
                </c:pt>
                <c:pt idx="6">
                  <c:v>70</c:v>
                </c:pt>
                <c:pt idx="7">
                  <c:v>97.185</c:v>
                </c:pt>
                <c:pt idx="8">
                  <c:v>73.01</c:v>
                </c:pt>
                <c:pt idx="9">
                  <c:v>67.22</c:v>
                </c:pt>
                <c:pt idx="10">
                  <c:v>96.83</c:v>
                </c:pt>
                <c:pt idx="11">
                  <c:v>72.4</c:v>
                </c:pt>
                <c:pt idx="12">
                  <c:v>93.51</c:v>
                </c:pt>
                <c:pt idx="13">
                  <c:v>94.55</c:v>
                </c:pt>
                <c:pt idx="14">
                  <c:v>94.65</c:v>
                </c:pt>
                <c:pt idx="15">
                  <c:v>68.95</c:v>
                </c:pt>
                <c:pt idx="16">
                  <c:v>77.33</c:v>
                </c:pt>
                <c:pt idx="17">
                  <c:v>92.89</c:v>
                </c:pt>
                <c:pt idx="18">
                  <c:v>74.4</c:v>
                </c:pt>
                <c:pt idx="19">
                  <c:v>50.95</c:v>
                </c:pt>
                <c:pt idx="20">
                  <c:v>94.29</c:v>
                </c:pt>
                <c:pt idx="21">
                  <c:v>72.82</c:v>
                </c:pt>
                <c:pt idx="22">
                  <c:v>77.7</c:v>
                </c:pt>
                <c:pt idx="23">
                  <c:v>78.68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2021г.'!$C$2:$C$2</c:f>
              <c:strCache>
                <c:ptCount val="1"/>
                <c:pt idx="0">
                  <c:v>2021 год</c:v>
                </c:pt>
              </c:strCache>
            </c:strRef>
          </c:tx>
          <c:spPr>
            <a:gradFill>
              <a:gsLst>
                <a:gs pos="0">
                  <a:srgbClr val="9c2f2c"/>
                </a:gs>
                <a:gs pos="100000">
                  <a:srgbClr val="cb3d39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numFmt formatCode="0.00" sourceLinked="1"/>
            <c:txPr>
              <a:bodyPr rot="-5400000" wrap="square"/>
              <a:lstStyle/>
              <a:p>
                <a:pPr>
                  <a:defRPr b="0" sz="900" spc="-1" strike="noStrike">
                    <a:solidFill>
                      <a:srgbClr val="1f497d"/>
                    </a:solidFill>
                    <a:latin typeface="Calibri"/>
                    <a:ea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2021г.'!$A$3:$A$26</c:f>
              <c:strCache>
                <c:ptCount val="24"/>
                <c:pt idx="0">
                  <c:v>Киреевский район</c:v>
                </c:pt>
                <c:pt idx="1">
                  <c:v>Плавский район</c:v>
                </c:pt>
                <c:pt idx="2">
                  <c:v>Щекинский район</c:v>
                </c:pt>
                <c:pt idx="3">
                  <c:v>Каменский район</c:v>
                </c:pt>
                <c:pt idx="4">
                  <c:v>город Алексин</c:v>
                </c:pt>
                <c:pt idx="5">
                  <c:v>Тепло-Огаревский район</c:v>
                </c:pt>
                <c:pt idx="6">
                  <c:v>Кимовский район</c:v>
                </c:pt>
                <c:pt idx="7">
                  <c:v>Воловский район</c:v>
                </c:pt>
                <c:pt idx="8">
                  <c:v>город Тула</c:v>
                </c:pt>
                <c:pt idx="9">
                  <c:v>Веневский район</c:v>
                </c:pt>
                <c:pt idx="10">
                  <c:v>Ясногорский район</c:v>
                </c:pt>
                <c:pt idx="11">
                  <c:v>Узловский район</c:v>
                </c:pt>
                <c:pt idx="12">
                  <c:v>Богородицкий район</c:v>
                </c:pt>
                <c:pt idx="13">
                  <c:v>город Донской</c:v>
                </c:pt>
                <c:pt idx="14">
                  <c:v>Чернский район</c:v>
                </c:pt>
                <c:pt idx="15">
                  <c:v>город Новомосковск</c:v>
                </c:pt>
                <c:pt idx="16">
                  <c:v>Арсеньевский район</c:v>
                </c:pt>
                <c:pt idx="17">
                  <c:v>Славный</c:v>
                </c:pt>
                <c:pt idx="18">
                  <c:v>город Ефремов</c:v>
                </c:pt>
                <c:pt idx="19">
                  <c:v>Заокский район</c:v>
                </c:pt>
                <c:pt idx="20">
                  <c:v>Куркинский район</c:v>
                </c:pt>
                <c:pt idx="21">
                  <c:v>Белевский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</c:strCache>
            </c:strRef>
          </c:cat>
          <c:val>
            <c:numRef>
              <c:f>'срав_2020 г. с 2021г.'!$C$3:$C$26</c:f>
              <c:numCache>
                <c:formatCode>General</c:formatCode>
                <c:ptCount val="24"/>
                <c:pt idx="0">
                  <c:v>76.21</c:v>
                </c:pt>
                <c:pt idx="1">
                  <c:v>69.31</c:v>
                </c:pt>
                <c:pt idx="2">
                  <c:v>70.54</c:v>
                </c:pt>
                <c:pt idx="3">
                  <c:v>96.28</c:v>
                </c:pt>
                <c:pt idx="4">
                  <c:v>69.55</c:v>
                </c:pt>
                <c:pt idx="5">
                  <c:v>98.42</c:v>
                </c:pt>
                <c:pt idx="6">
                  <c:v>70.95</c:v>
                </c:pt>
                <c:pt idx="7">
                  <c:v>98.17</c:v>
                </c:pt>
                <c:pt idx="8">
                  <c:v>74.12</c:v>
                </c:pt>
                <c:pt idx="9">
                  <c:v>68.46</c:v>
                </c:pt>
                <c:pt idx="10">
                  <c:v>98.44</c:v>
                </c:pt>
                <c:pt idx="11">
                  <c:v>74.24</c:v>
                </c:pt>
                <c:pt idx="12">
                  <c:v>95.79</c:v>
                </c:pt>
                <c:pt idx="13">
                  <c:v>96.86</c:v>
                </c:pt>
                <c:pt idx="14">
                  <c:v>97.11</c:v>
                </c:pt>
                <c:pt idx="15">
                  <c:v>71.88</c:v>
                </c:pt>
                <c:pt idx="16">
                  <c:v>80.38</c:v>
                </c:pt>
                <c:pt idx="17">
                  <c:v>96.1</c:v>
                </c:pt>
                <c:pt idx="18">
                  <c:v>77.77</c:v>
                </c:pt>
                <c:pt idx="19">
                  <c:v>54.32</c:v>
                </c:pt>
                <c:pt idx="20">
                  <c:v>98.08</c:v>
                </c:pt>
                <c:pt idx="21">
                  <c:v>77.49</c:v>
                </c:pt>
                <c:pt idx="22">
                  <c:v>83.67</c:v>
                </c:pt>
                <c:pt idx="23">
                  <c:v>86.56</c:v>
                </c:pt>
              </c:numCache>
            </c:numRef>
          </c:val>
        </c:ser>
        <c:gapWidth val="150"/>
        <c:shape val="box"/>
        <c:axId val="65591407"/>
        <c:axId val="36288798"/>
        <c:axId val="0"/>
      </c:bar3DChart>
      <c:catAx>
        <c:axId val="6559140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4e3f4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1f497d"/>
                </a:solidFill>
                <a:latin typeface="Calibri"/>
                <a:ea typeface="Arial"/>
              </a:defRPr>
            </a:pPr>
          </a:p>
        </c:txPr>
        <c:crossAx val="36288798"/>
        <c:crosses val="autoZero"/>
        <c:auto val="1"/>
        <c:lblAlgn val="ctr"/>
        <c:lblOffset val="100"/>
        <c:noMultiLvlLbl val="0"/>
      </c:catAx>
      <c:valAx>
        <c:axId val="36288798"/>
        <c:scaling>
          <c:orientation val="minMax"/>
          <c:max val="100"/>
          <c:min val="40"/>
        </c:scaling>
        <c:delete val="0"/>
        <c:axPos val="l"/>
        <c:majorGridlines>
          <c:spPr>
            <a:ln w="9360">
              <a:solidFill>
                <a:srgbClr val="d4e3f4"/>
              </a:solidFill>
              <a:round/>
            </a:ln>
          </c:spPr>
        </c:majorGridlines>
        <c:numFmt formatCode="0.0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1f497d"/>
                </a:solidFill>
                <a:latin typeface="Calibri"/>
                <a:ea typeface="Arial"/>
              </a:defRPr>
            </a:pPr>
          </a:p>
        </c:txPr>
        <c:crossAx val="65591407"/>
        <c:crosses val="autoZero"/>
        <c:crossBetween val="between"/>
      </c:valAx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1f497d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4e3f4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2021г.'!$A$1:$A$1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2021г.'!$F$32:$F$57</c:f>
              <c:strCache>
                <c:ptCount val="26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Белевский район</c:v>
                </c:pt>
                <c:pt idx="4">
                  <c:v>город Алексин</c:v>
                </c:pt>
                <c:pt idx="5">
                  <c:v>Заокский район</c:v>
                </c:pt>
                <c:pt idx="6">
                  <c:v>Чернский район</c:v>
                </c:pt>
                <c:pt idx="7">
                  <c:v>Каменский район</c:v>
                </c:pt>
                <c:pt idx="8">
                  <c:v>город Новомосковск</c:v>
                </c:pt>
                <c:pt idx="9">
                  <c:v>Воловский район</c:v>
                </c:pt>
                <c:pt idx="10">
                  <c:v>Узловский район</c:v>
                </c:pt>
                <c:pt idx="11">
                  <c:v>Славный</c:v>
                </c:pt>
                <c:pt idx="12">
                  <c:v>Кимовский район</c:v>
                </c:pt>
                <c:pt idx="13">
                  <c:v>Тепло-Огаревский район</c:v>
                </c:pt>
                <c:pt idx="14">
                  <c:v>Богородицкий район</c:v>
                </c:pt>
                <c:pt idx="15">
                  <c:v>город Ефремов</c:v>
                </c:pt>
                <c:pt idx="16">
                  <c:v>город Тула</c:v>
                </c:pt>
                <c:pt idx="17">
                  <c:v>Веневский район</c:v>
                </c:pt>
                <c:pt idx="18">
                  <c:v>Ясногорский район</c:v>
                </c:pt>
                <c:pt idx="19">
                  <c:v>Куркинский район</c:v>
                </c:pt>
                <c:pt idx="20">
                  <c:v>город Донской</c:v>
                </c:pt>
                <c:pt idx="21">
                  <c:v>Одоевский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  <c:pt idx="24">
                  <c:v>Арсеньевский район</c:v>
                </c:pt>
                <c:pt idx="25">
                  <c:v>Дубенский район</c:v>
                </c:pt>
              </c:strCache>
            </c:strRef>
          </c:cat>
          <c:val>
            <c:numRef>
              <c:f>'срав_2020 г. с 2021г.'!$I$32:$I$57</c:f>
              <c:numCache>
                <c:formatCode>General</c:formatCode>
                <c:ptCount val="26"/>
                <c:pt idx="0">
                  <c:v>-21.63</c:v>
                </c:pt>
                <c:pt idx="1">
                  <c:v>-12.55</c:v>
                </c:pt>
                <c:pt idx="2">
                  <c:v>-9.74</c:v>
                </c:pt>
                <c:pt idx="3">
                  <c:v>-5.72</c:v>
                </c:pt>
                <c:pt idx="4">
                  <c:v>-4.9</c:v>
                </c:pt>
                <c:pt idx="5">
                  <c:v>-6.11</c:v>
                </c:pt>
                <c:pt idx="6">
                  <c:v>-1.67</c:v>
                </c:pt>
                <c:pt idx="7">
                  <c:v>-1.03</c:v>
                </c:pt>
                <c:pt idx="8">
                  <c:v>-0.83</c:v>
                </c:pt>
                <c:pt idx="9">
                  <c:v>-0.34</c:v>
                </c:pt>
                <c:pt idx="10">
                  <c:v>-0.28</c:v>
                </c:pt>
                <c:pt idx="11">
                  <c:v>-0.27</c:v>
                </c:pt>
                <c:pt idx="12">
                  <c:v>0.38</c:v>
                </c:pt>
                <c:pt idx="13">
                  <c:v>0.81</c:v>
                </c:pt>
                <c:pt idx="14">
                  <c:v>0.480000000000004</c:v>
                </c:pt>
                <c:pt idx="15">
                  <c:v>1.36</c:v>
                </c:pt>
                <c:pt idx="16">
                  <c:v>1.51</c:v>
                </c:pt>
                <c:pt idx="17">
                  <c:v>1.61</c:v>
                </c:pt>
                <c:pt idx="18">
                  <c:v>1.66</c:v>
                </c:pt>
                <c:pt idx="19">
                  <c:v>1.95</c:v>
                </c:pt>
                <c:pt idx="20">
                  <c:v>2.25</c:v>
                </c:pt>
                <c:pt idx="21">
                  <c:v>2.47</c:v>
                </c:pt>
                <c:pt idx="22">
                  <c:v>3.89</c:v>
                </c:pt>
                <c:pt idx="23">
                  <c:v>8.14</c:v>
                </c:pt>
                <c:pt idx="24">
                  <c:v>9.62</c:v>
                </c:pt>
                <c:pt idx="25">
                  <c:v>11.83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2021г.'!$A$1:$A$1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2021г.'!$F$32:$F$57</c:f>
              <c:strCache>
                <c:ptCount val="26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Белевский район</c:v>
                </c:pt>
                <c:pt idx="4">
                  <c:v>город Алексин</c:v>
                </c:pt>
                <c:pt idx="5">
                  <c:v>Заокский район</c:v>
                </c:pt>
                <c:pt idx="6">
                  <c:v>Чернский район</c:v>
                </c:pt>
                <c:pt idx="7">
                  <c:v>Каменский район</c:v>
                </c:pt>
                <c:pt idx="8">
                  <c:v>город Новомосковск</c:v>
                </c:pt>
                <c:pt idx="9">
                  <c:v>Воловский район</c:v>
                </c:pt>
                <c:pt idx="10">
                  <c:v>Узловский район</c:v>
                </c:pt>
                <c:pt idx="11">
                  <c:v>Славный</c:v>
                </c:pt>
                <c:pt idx="12">
                  <c:v>Кимовский район</c:v>
                </c:pt>
                <c:pt idx="13">
                  <c:v>Тепло-Огаревский район</c:v>
                </c:pt>
                <c:pt idx="14">
                  <c:v>Богородицкий район</c:v>
                </c:pt>
                <c:pt idx="15">
                  <c:v>город Ефремов</c:v>
                </c:pt>
                <c:pt idx="16">
                  <c:v>город Тула</c:v>
                </c:pt>
                <c:pt idx="17">
                  <c:v>Веневский район</c:v>
                </c:pt>
                <c:pt idx="18">
                  <c:v>Ясногорский район</c:v>
                </c:pt>
                <c:pt idx="19">
                  <c:v>Куркинский район</c:v>
                </c:pt>
                <c:pt idx="20">
                  <c:v>город Донской</c:v>
                </c:pt>
                <c:pt idx="21">
                  <c:v>Одоевский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  <c:pt idx="24">
                  <c:v>Арсеньевский район</c:v>
                </c:pt>
                <c:pt idx="25">
                  <c:v>Дубенский район</c:v>
                </c:pt>
              </c:strCache>
            </c:strRef>
          </c:cat>
          <c:val>
            <c:numRef>
              <c:f>'срав_2020 г. с 2021г.'!$J$32:$J$57</c:f>
              <c:numCache>
                <c:formatCode>General</c:formatCode>
                <c:ptCount val="26"/>
                <c:pt idx="1">
                  <c:v>-12.55</c:v>
                </c:pt>
                <c:pt idx="2">
                  <c:v>-9.74</c:v>
                </c:pt>
                <c:pt idx="3">
                  <c:v>-5.72</c:v>
                </c:pt>
                <c:pt idx="4">
                  <c:v>-4.9</c:v>
                </c:pt>
                <c:pt idx="5">
                  <c:v>-6.11</c:v>
                </c:pt>
                <c:pt idx="6">
                  <c:v>-1.67</c:v>
                </c:pt>
                <c:pt idx="7">
                  <c:v>-1.03</c:v>
                </c:pt>
                <c:pt idx="8">
                  <c:v>-0.83</c:v>
                </c:pt>
                <c:pt idx="9">
                  <c:v>-0.34</c:v>
                </c:pt>
                <c:pt idx="10">
                  <c:v>-0.28</c:v>
                </c:pt>
                <c:pt idx="11">
                  <c:v>-0.27</c:v>
                </c:pt>
              </c:numCache>
            </c:numRef>
          </c:val>
        </c:ser>
        <c:gapWidth val="24"/>
        <c:overlap val="100"/>
        <c:axId val="39331257"/>
        <c:axId val="45375740"/>
      </c:barChart>
      <c:catAx>
        <c:axId val="39331257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45375740"/>
        <c:crosses val="autoZero"/>
        <c:auto val="1"/>
        <c:lblAlgn val="ctr"/>
        <c:lblOffset val="100"/>
        <c:noMultiLvlLbl val="0"/>
      </c:catAx>
      <c:valAx>
        <c:axId val="45375740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39331257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2021г.'!$A$1:$A$1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2021г.'!$F$62:$F$87</c:f>
              <c:strCache>
                <c:ptCount val="26"/>
                <c:pt idx="0">
                  <c:v>Киреевский район</c:v>
                </c:pt>
                <c:pt idx="1">
                  <c:v>Щекинский район</c:v>
                </c:pt>
                <c:pt idx="2">
                  <c:v>Плавский район</c:v>
                </c:pt>
                <c:pt idx="3">
                  <c:v>Каменский район</c:v>
                </c:pt>
                <c:pt idx="4">
                  <c:v>Узловский район</c:v>
                </c:pt>
                <c:pt idx="5">
                  <c:v>Тепло-Огаревский район</c:v>
                </c:pt>
                <c:pt idx="6">
                  <c:v>Арсеньевский район</c:v>
                </c:pt>
                <c:pt idx="7">
                  <c:v>город Донской</c:v>
                </c:pt>
                <c:pt idx="8">
                  <c:v>Ясногорский район</c:v>
                </c:pt>
                <c:pt idx="9">
                  <c:v>Веневский район</c:v>
                </c:pt>
                <c:pt idx="10">
                  <c:v>Богородицкий район</c:v>
                </c:pt>
                <c:pt idx="11">
                  <c:v>Воловский район</c:v>
                </c:pt>
                <c:pt idx="12">
                  <c:v>город Тула</c:v>
                </c:pt>
                <c:pt idx="13">
                  <c:v>Славный</c:v>
                </c:pt>
                <c:pt idx="14">
                  <c:v>Чернский район</c:v>
                </c:pt>
                <c:pt idx="15">
                  <c:v>Куркинский район</c:v>
                </c:pt>
                <c:pt idx="16">
                  <c:v>город Алексин</c:v>
                </c:pt>
                <c:pt idx="17">
                  <c:v>город Ефремов</c:v>
                </c:pt>
                <c:pt idx="18">
                  <c:v>Кимовский район</c:v>
                </c:pt>
                <c:pt idx="19">
                  <c:v>город Новомосковск</c:v>
                </c:pt>
                <c:pt idx="20">
                  <c:v>Заокский район</c:v>
                </c:pt>
                <c:pt idx="21">
                  <c:v>Суворовский район</c:v>
                </c:pt>
                <c:pt idx="22">
                  <c:v>рабочий поселок Новогуровский</c:v>
                </c:pt>
                <c:pt idx="23">
                  <c:v>Белевский район</c:v>
                </c:pt>
                <c:pt idx="24">
                  <c:v>Дубенский район</c:v>
                </c:pt>
                <c:pt idx="25">
                  <c:v>Одоевский район</c:v>
                </c:pt>
              </c:strCache>
            </c:strRef>
          </c:cat>
          <c:val>
            <c:numRef>
              <c:f>'срав_2020 г. с 2021г.'!$I$62:$I$87</c:f>
              <c:numCache>
                <c:formatCode>General</c:formatCode>
                <c:ptCount val="26"/>
                <c:pt idx="0">
                  <c:v>-5.96</c:v>
                </c:pt>
                <c:pt idx="1">
                  <c:v>-2.39</c:v>
                </c:pt>
                <c:pt idx="2">
                  <c:v>-1.26</c:v>
                </c:pt>
                <c:pt idx="3">
                  <c:v>0.43</c:v>
                </c:pt>
                <c:pt idx="4">
                  <c:v>1.02</c:v>
                </c:pt>
                <c:pt idx="5">
                  <c:v>1.24</c:v>
                </c:pt>
                <c:pt idx="6">
                  <c:v>1.32</c:v>
                </c:pt>
                <c:pt idx="7">
                  <c:v>1.45</c:v>
                </c:pt>
                <c:pt idx="8">
                  <c:v>1.58</c:v>
                </c:pt>
                <c:pt idx="9">
                  <c:v>1.93</c:v>
                </c:pt>
                <c:pt idx="10">
                  <c:v>2.08</c:v>
                </c:pt>
                <c:pt idx="11">
                  <c:v>2.13</c:v>
                </c:pt>
                <c:pt idx="12">
                  <c:v>2.65</c:v>
                </c:pt>
                <c:pt idx="13">
                  <c:v>2.73</c:v>
                </c:pt>
                <c:pt idx="14">
                  <c:v>2.92</c:v>
                </c:pt>
                <c:pt idx="15">
                  <c:v>2.94</c:v>
                </c:pt>
                <c:pt idx="16">
                  <c:v>2.96</c:v>
                </c:pt>
                <c:pt idx="17">
                  <c:v>3.64</c:v>
                </c:pt>
                <c:pt idx="18">
                  <c:v>3.75</c:v>
                </c:pt>
                <c:pt idx="19">
                  <c:v>4.58</c:v>
                </c:pt>
                <c:pt idx="20">
                  <c:v>5.44</c:v>
                </c:pt>
                <c:pt idx="21">
                  <c:v>6.51</c:v>
                </c:pt>
                <c:pt idx="22">
                  <c:v>6.71</c:v>
                </c:pt>
                <c:pt idx="23">
                  <c:v>10.05</c:v>
                </c:pt>
                <c:pt idx="24">
                  <c:v>13.69</c:v>
                </c:pt>
                <c:pt idx="25">
                  <c:v>20.22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2021г.'!$A$1:$A$1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2021г.'!$F$62:$F$87</c:f>
              <c:strCache>
                <c:ptCount val="26"/>
                <c:pt idx="0">
                  <c:v>Киреевский район</c:v>
                </c:pt>
                <c:pt idx="1">
                  <c:v>Щекинский район</c:v>
                </c:pt>
                <c:pt idx="2">
                  <c:v>Плавский район</c:v>
                </c:pt>
                <c:pt idx="3">
                  <c:v>Каменский район</c:v>
                </c:pt>
                <c:pt idx="4">
                  <c:v>Узловский район</c:v>
                </c:pt>
                <c:pt idx="5">
                  <c:v>Тепло-Огаревский район</c:v>
                </c:pt>
                <c:pt idx="6">
                  <c:v>Арсеньевский район</c:v>
                </c:pt>
                <c:pt idx="7">
                  <c:v>город Донской</c:v>
                </c:pt>
                <c:pt idx="8">
                  <c:v>Ясногорский район</c:v>
                </c:pt>
                <c:pt idx="9">
                  <c:v>Веневский район</c:v>
                </c:pt>
                <c:pt idx="10">
                  <c:v>Богородицкий район</c:v>
                </c:pt>
                <c:pt idx="11">
                  <c:v>Воловский район</c:v>
                </c:pt>
                <c:pt idx="12">
                  <c:v>город Тула</c:v>
                </c:pt>
                <c:pt idx="13">
                  <c:v>Славный</c:v>
                </c:pt>
                <c:pt idx="14">
                  <c:v>Чернский район</c:v>
                </c:pt>
                <c:pt idx="15">
                  <c:v>Куркинский район</c:v>
                </c:pt>
                <c:pt idx="16">
                  <c:v>город Алексин</c:v>
                </c:pt>
                <c:pt idx="17">
                  <c:v>город Ефремов</c:v>
                </c:pt>
                <c:pt idx="18">
                  <c:v>Кимовский район</c:v>
                </c:pt>
                <c:pt idx="19">
                  <c:v>город Новомосковск</c:v>
                </c:pt>
                <c:pt idx="20">
                  <c:v>Заокский район</c:v>
                </c:pt>
                <c:pt idx="21">
                  <c:v>Суворовский район</c:v>
                </c:pt>
                <c:pt idx="22">
                  <c:v>рабочий поселок Новогуровский</c:v>
                </c:pt>
                <c:pt idx="23">
                  <c:v>Белевский район</c:v>
                </c:pt>
                <c:pt idx="24">
                  <c:v>Дубенский район</c:v>
                </c:pt>
                <c:pt idx="25">
                  <c:v>Одоевский район</c:v>
                </c:pt>
              </c:strCache>
            </c:strRef>
          </c:cat>
          <c:val>
            <c:numRef>
              <c:f>'срав_2020 г. с 2021г.'!$J$62:$J$87</c:f>
              <c:numCache>
                <c:formatCode>General</c:formatCode>
                <c:ptCount val="26"/>
                <c:pt idx="0">
                  <c:v>-5.96</c:v>
                </c:pt>
                <c:pt idx="1">
                  <c:v>-2.39</c:v>
                </c:pt>
                <c:pt idx="2">
                  <c:v>-1.26</c:v>
                </c:pt>
              </c:numCache>
            </c:numRef>
          </c:val>
        </c:ser>
        <c:gapWidth val="24"/>
        <c:overlap val="100"/>
        <c:axId val="45516401"/>
        <c:axId val="38403803"/>
      </c:barChart>
      <c:catAx>
        <c:axId val="45516401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38403803"/>
        <c:crosses val="autoZero"/>
        <c:auto val="1"/>
        <c:lblAlgn val="ctr"/>
        <c:lblOffset val="100"/>
        <c:noMultiLvlLbl val="0"/>
      </c:catAx>
      <c:valAx>
        <c:axId val="38403803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45516401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864578895043318"/>
          <c:y val="0.0136874599568991"/>
          <c:w val="0.71942905837239"/>
          <c:h val="0.705632244160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2021г.'!$D$91:$D$91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2021г.'!$A$92:$A$115</c:f>
              <c:strCache>
                <c:ptCount val="24"/>
                <c:pt idx="0">
                  <c:v>Щекинский район</c:v>
                </c:pt>
                <c:pt idx="1">
                  <c:v>город Тула</c:v>
                </c:pt>
                <c:pt idx="2">
                  <c:v>Каменский район</c:v>
                </c:pt>
                <c:pt idx="3">
                  <c:v>Плавский район</c:v>
                </c:pt>
                <c:pt idx="4">
                  <c:v>Белевский район</c:v>
                </c:pt>
                <c:pt idx="5">
                  <c:v>Киреевский район</c:v>
                </c:pt>
                <c:pt idx="6">
                  <c:v>Заокский район</c:v>
                </c:pt>
                <c:pt idx="7">
                  <c:v>Дубенский район</c:v>
                </c:pt>
                <c:pt idx="8">
                  <c:v>город Алексин</c:v>
                </c:pt>
                <c:pt idx="9">
                  <c:v>город Новомосковск</c:v>
                </c:pt>
                <c:pt idx="10">
                  <c:v>Веневский район</c:v>
                </c:pt>
                <c:pt idx="11">
                  <c:v>Тепло-Огаревский район</c:v>
                </c:pt>
                <c:pt idx="12">
                  <c:v>Арсеньевский район</c:v>
                </c:pt>
                <c:pt idx="13">
                  <c:v>Воловский район</c:v>
                </c:pt>
                <c:pt idx="14">
                  <c:v>Ясногорский район</c:v>
                </c:pt>
                <c:pt idx="15">
                  <c:v>город Ефремов</c:v>
                </c:pt>
                <c:pt idx="16">
                  <c:v>город Донской</c:v>
                </c:pt>
                <c:pt idx="17">
                  <c:v>Узловский район</c:v>
                </c:pt>
                <c:pt idx="18">
                  <c:v>Кимовский район</c:v>
                </c:pt>
                <c:pt idx="19">
                  <c:v>Чернский район</c:v>
                </c:pt>
                <c:pt idx="20">
                  <c:v>Суворовский район</c:v>
                </c:pt>
                <c:pt idx="21">
                  <c:v>Богородицкий район</c:v>
                </c:pt>
                <c:pt idx="22">
                  <c:v>Куркинский район</c:v>
                </c:pt>
                <c:pt idx="23">
                  <c:v>Одоевский район</c:v>
                </c:pt>
              </c:strCache>
            </c:strRef>
          </c:cat>
          <c:val>
            <c:numRef>
              <c:f>'срав_2020 г. с 2021г.'!$D$92:$D$115</c:f>
              <c:numCache>
                <c:formatCode>General</c:formatCode>
                <c:ptCount val="24"/>
                <c:pt idx="0">
                  <c:v>-13.07</c:v>
                </c:pt>
                <c:pt idx="1">
                  <c:v>-12.42</c:v>
                </c:pt>
                <c:pt idx="2">
                  <c:v>-11.29</c:v>
                </c:pt>
                <c:pt idx="3">
                  <c:v>-10.25</c:v>
                </c:pt>
                <c:pt idx="4">
                  <c:v>-6.77</c:v>
                </c:pt>
                <c:pt idx="5">
                  <c:v>-5.22999999999999</c:v>
                </c:pt>
                <c:pt idx="6">
                  <c:v>-3.4</c:v>
                </c:pt>
                <c:pt idx="7">
                  <c:v>-2.70999999999999</c:v>
                </c:pt>
                <c:pt idx="8">
                  <c:v>-2.40000000000001</c:v>
                </c:pt>
                <c:pt idx="9">
                  <c:v>-2.2</c:v>
                </c:pt>
                <c:pt idx="10">
                  <c:v>0.289999999999999</c:v>
                </c:pt>
                <c:pt idx="11">
                  <c:v>1.06999999999999</c:v>
                </c:pt>
                <c:pt idx="12">
                  <c:v>1.12</c:v>
                </c:pt>
                <c:pt idx="13">
                  <c:v>1.53</c:v>
                </c:pt>
                <c:pt idx="14">
                  <c:v>2.10000000000001</c:v>
                </c:pt>
                <c:pt idx="15">
                  <c:v>2.33</c:v>
                </c:pt>
                <c:pt idx="16">
                  <c:v>3.48</c:v>
                </c:pt>
                <c:pt idx="17">
                  <c:v>4.66</c:v>
                </c:pt>
                <c:pt idx="18">
                  <c:v>4.95</c:v>
                </c:pt>
                <c:pt idx="19">
                  <c:v>5.28999999999999</c:v>
                </c:pt>
                <c:pt idx="20">
                  <c:v>7.25</c:v>
                </c:pt>
                <c:pt idx="21">
                  <c:v>7.41000000000001</c:v>
                </c:pt>
                <c:pt idx="22">
                  <c:v>9.09</c:v>
                </c:pt>
                <c:pt idx="23">
                  <c:v>13.49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2021г.'!$E$91:$E$91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2021г.'!$A$92:$A$115</c:f>
              <c:strCache>
                <c:ptCount val="24"/>
                <c:pt idx="0">
                  <c:v>Щекинский район</c:v>
                </c:pt>
                <c:pt idx="1">
                  <c:v>город Тула</c:v>
                </c:pt>
                <c:pt idx="2">
                  <c:v>Каменский район</c:v>
                </c:pt>
                <c:pt idx="3">
                  <c:v>Плавский район</c:v>
                </c:pt>
                <c:pt idx="4">
                  <c:v>Белевский район</c:v>
                </c:pt>
                <c:pt idx="5">
                  <c:v>Киреевский район</c:v>
                </c:pt>
                <c:pt idx="6">
                  <c:v>Заокский район</c:v>
                </c:pt>
                <c:pt idx="7">
                  <c:v>Дубенский район</c:v>
                </c:pt>
                <c:pt idx="8">
                  <c:v>город Алексин</c:v>
                </c:pt>
                <c:pt idx="9">
                  <c:v>город Новомосковск</c:v>
                </c:pt>
                <c:pt idx="10">
                  <c:v>Веневский район</c:v>
                </c:pt>
                <c:pt idx="11">
                  <c:v>Тепло-Огаревский район</c:v>
                </c:pt>
                <c:pt idx="12">
                  <c:v>Арсеньевский район</c:v>
                </c:pt>
                <c:pt idx="13">
                  <c:v>Воловский район</c:v>
                </c:pt>
                <c:pt idx="14">
                  <c:v>Ясногорский район</c:v>
                </c:pt>
                <c:pt idx="15">
                  <c:v>город Ефремов</c:v>
                </c:pt>
                <c:pt idx="16">
                  <c:v>город Донской</c:v>
                </c:pt>
                <c:pt idx="17">
                  <c:v>Узловский район</c:v>
                </c:pt>
                <c:pt idx="18">
                  <c:v>Кимовский район</c:v>
                </c:pt>
                <c:pt idx="19">
                  <c:v>Чернский район</c:v>
                </c:pt>
                <c:pt idx="20">
                  <c:v>Суворовский район</c:v>
                </c:pt>
                <c:pt idx="21">
                  <c:v>Богородицкий район</c:v>
                </c:pt>
                <c:pt idx="22">
                  <c:v>Куркинский район</c:v>
                </c:pt>
                <c:pt idx="23">
                  <c:v>Одоевский район</c:v>
                </c:pt>
              </c:strCache>
            </c:strRef>
          </c:cat>
          <c:val>
            <c:numRef>
              <c:f>'срав_2020 г. с 2021г.'!$E$92:$E$117</c:f>
              <c:numCache>
                <c:formatCode>General</c:formatCode>
                <c:ptCount val="26"/>
                <c:pt idx="1">
                  <c:v>-13.07</c:v>
                </c:pt>
                <c:pt idx="2">
                  <c:v>-12.42</c:v>
                </c:pt>
                <c:pt idx="3">
                  <c:v>-11.29</c:v>
                </c:pt>
                <c:pt idx="4">
                  <c:v>-10.25</c:v>
                </c:pt>
                <c:pt idx="5">
                  <c:v>-5.22999999999999</c:v>
                </c:pt>
                <c:pt idx="7">
                  <c:v>-2.70999999999999</c:v>
                </c:pt>
                <c:pt idx="8">
                  <c:v>-2.70999999999999</c:v>
                </c:pt>
                <c:pt idx="9">
                  <c:v>-2.40000000000001</c:v>
                </c:pt>
                <c:pt idx="10">
                  <c:v>-2.2</c:v>
                </c:pt>
              </c:numCache>
            </c:numRef>
          </c:val>
        </c:ser>
        <c:gapWidth val="24"/>
        <c:overlap val="100"/>
        <c:axId val="79843268"/>
        <c:axId val="96715963"/>
      </c:barChart>
      <c:catAx>
        <c:axId val="79843268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96715963"/>
        <c:crosses val="autoZero"/>
        <c:auto val="1"/>
        <c:lblAlgn val="ctr"/>
        <c:lblOffset val="100"/>
        <c:noMultiLvlLbl val="0"/>
      </c:catAx>
      <c:valAx>
        <c:axId val="96715963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79843268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2021г.'!$D$151:$D$151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2021г.'!$A$152:$A$174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Славный</c:v>
                </c:pt>
                <c:pt idx="5">
                  <c:v>Каменский район</c:v>
                </c:pt>
                <c:pt idx="6">
                  <c:v>Чернский район</c:v>
                </c:pt>
                <c:pt idx="7">
                  <c:v>Веневский район</c:v>
                </c:pt>
                <c:pt idx="8">
                  <c:v>Богородицкий район</c:v>
                </c:pt>
                <c:pt idx="9">
                  <c:v>город Ефремов</c:v>
                </c:pt>
                <c:pt idx="10">
                  <c:v>Воловский район</c:v>
                </c:pt>
                <c:pt idx="11">
                  <c:v>Тепло-Огаревский район</c:v>
                </c:pt>
                <c:pt idx="12">
                  <c:v>Белевский район</c:v>
                </c:pt>
                <c:pt idx="13">
                  <c:v>Ясногорский район</c:v>
                </c:pt>
                <c:pt idx="14">
                  <c:v>Узловский район</c:v>
                </c:pt>
                <c:pt idx="15">
                  <c:v>город Донской</c:v>
                </c:pt>
                <c:pt idx="16">
                  <c:v>Куркинский район</c:v>
                </c:pt>
                <c:pt idx="17">
                  <c:v>город Новомосковск</c:v>
                </c:pt>
                <c:pt idx="18">
                  <c:v>Кимовский район</c:v>
                </c:pt>
                <c:pt idx="19">
                  <c:v>Суворовский район</c:v>
                </c:pt>
                <c:pt idx="20">
                  <c:v>Заокский район</c:v>
                </c:pt>
                <c:pt idx="21">
                  <c:v>рабочий поселок Новогуровский</c:v>
                </c:pt>
                <c:pt idx="22">
                  <c:v>город Тула</c:v>
                </c:pt>
              </c:strCache>
            </c:strRef>
          </c:cat>
          <c:val>
            <c:numRef>
              <c:f>'срав_2020 г. с 2021г.'!$D$152:$D$174</c:f>
              <c:numCache>
                <c:formatCode>General</c:formatCode>
                <c:ptCount val="23"/>
                <c:pt idx="0">
                  <c:v>-18.51</c:v>
                </c:pt>
                <c:pt idx="1">
                  <c:v>-13.89</c:v>
                </c:pt>
                <c:pt idx="2">
                  <c:v>-6.94</c:v>
                </c:pt>
                <c:pt idx="3">
                  <c:v>-4.64</c:v>
                </c:pt>
                <c:pt idx="4">
                  <c:v>-3.13</c:v>
                </c:pt>
                <c:pt idx="5">
                  <c:v>-1.87</c:v>
                </c:pt>
                <c:pt idx="6">
                  <c:v>-1.64</c:v>
                </c:pt>
                <c:pt idx="7">
                  <c:v>-1.33</c:v>
                </c:pt>
                <c:pt idx="8">
                  <c:v>-1.14</c:v>
                </c:pt>
                <c:pt idx="9">
                  <c:v>-0.16</c:v>
                </c:pt>
                <c:pt idx="10">
                  <c:v>-0.01</c:v>
                </c:pt>
                <c:pt idx="11">
                  <c:v>0.04</c:v>
                </c:pt>
                <c:pt idx="12">
                  <c:v>0.47</c:v>
                </c:pt>
                <c:pt idx="13">
                  <c:v>1.45</c:v>
                </c:pt>
                <c:pt idx="14">
                  <c:v>2.17</c:v>
                </c:pt>
                <c:pt idx="15">
                  <c:v>3.17</c:v>
                </c:pt>
                <c:pt idx="16">
                  <c:v>3.89</c:v>
                </c:pt>
                <c:pt idx="17">
                  <c:v>4.24</c:v>
                </c:pt>
                <c:pt idx="18">
                  <c:v>5.75</c:v>
                </c:pt>
                <c:pt idx="19">
                  <c:v>6.73</c:v>
                </c:pt>
                <c:pt idx="20">
                  <c:v>8.04</c:v>
                </c:pt>
                <c:pt idx="21">
                  <c:v>8.73</c:v>
                </c:pt>
                <c:pt idx="22">
                  <c:v>8.74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2021г.'!$E$151:$E$151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2021г.'!$A$152:$A$174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Славный</c:v>
                </c:pt>
                <c:pt idx="5">
                  <c:v>Каменский район</c:v>
                </c:pt>
                <c:pt idx="6">
                  <c:v>Чернский район</c:v>
                </c:pt>
                <c:pt idx="7">
                  <c:v>Веневский район</c:v>
                </c:pt>
                <c:pt idx="8">
                  <c:v>Богородицкий район</c:v>
                </c:pt>
                <c:pt idx="9">
                  <c:v>город Ефремов</c:v>
                </c:pt>
                <c:pt idx="10">
                  <c:v>Воловский район</c:v>
                </c:pt>
                <c:pt idx="11">
                  <c:v>Тепло-Огаревский район</c:v>
                </c:pt>
                <c:pt idx="12">
                  <c:v>Белевский район</c:v>
                </c:pt>
                <c:pt idx="13">
                  <c:v>Ясногорский район</c:v>
                </c:pt>
                <c:pt idx="14">
                  <c:v>Узловский район</c:v>
                </c:pt>
                <c:pt idx="15">
                  <c:v>город Донской</c:v>
                </c:pt>
                <c:pt idx="16">
                  <c:v>Куркинский район</c:v>
                </c:pt>
                <c:pt idx="17">
                  <c:v>город Новомосковск</c:v>
                </c:pt>
                <c:pt idx="18">
                  <c:v>Кимовский район</c:v>
                </c:pt>
                <c:pt idx="19">
                  <c:v>Суворовский район</c:v>
                </c:pt>
                <c:pt idx="20">
                  <c:v>Заокский район</c:v>
                </c:pt>
                <c:pt idx="21">
                  <c:v>рабочий поселок Новогуровский</c:v>
                </c:pt>
                <c:pt idx="22">
                  <c:v>город Тула</c:v>
                </c:pt>
              </c:strCache>
            </c:strRef>
          </c:cat>
          <c:val>
            <c:numRef>
              <c:f>'срав_2020 г. с 2021г.'!$E$152:$E$177</c:f>
              <c:numCache>
                <c:formatCode>General</c:formatCode>
                <c:ptCount val="26"/>
                <c:pt idx="0">
                  <c:v>0</c:v>
                </c:pt>
                <c:pt idx="2">
                  <c:v>-13.89</c:v>
                </c:pt>
                <c:pt idx="4">
                  <c:v>-4.64</c:v>
                </c:pt>
                <c:pt idx="5">
                  <c:v>-3.13</c:v>
                </c:pt>
                <c:pt idx="6">
                  <c:v>-1.64</c:v>
                </c:pt>
                <c:pt idx="8">
                  <c:v>-1.64</c:v>
                </c:pt>
                <c:pt idx="9">
                  <c:v>-1.33</c:v>
                </c:pt>
                <c:pt idx="10">
                  <c:v>-0.16</c:v>
                </c:pt>
                <c:pt idx="11">
                  <c:v>-0.01</c:v>
                </c:pt>
              </c:numCache>
            </c:numRef>
          </c:val>
        </c:ser>
        <c:gapWidth val="24"/>
        <c:overlap val="100"/>
        <c:axId val="66394357"/>
        <c:axId val="59174336"/>
      </c:barChart>
      <c:catAx>
        <c:axId val="66394357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59174336"/>
        <c:crosses val="autoZero"/>
        <c:auto val="1"/>
        <c:lblAlgn val="ctr"/>
        <c:lblOffset val="100"/>
        <c:noMultiLvlLbl val="0"/>
      </c:catAx>
      <c:valAx>
        <c:axId val="59174336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66394357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2021г.'!$D$121:$D$121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2021г.'!$A$122:$A$145</c:f>
              <c:strCache>
                <c:ptCount val="24"/>
                <c:pt idx="0">
                  <c:v>Кимовский район</c:v>
                </c:pt>
                <c:pt idx="1">
                  <c:v>Киреевский район</c:v>
                </c:pt>
                <c:pt idx="2">
                  <c:v>Плавский район</c:v>
                </c:pt>
                <c:pt idx="3">
                  <c:v>Щекинский район</c:v>
                </c:pt>
                <c:pt idx="4">
                  <c:v>Арсеньевский район</c:v>
                </c:pt>
                <c:pt idx="5">
                  <c:v>город Тула</c:v>
                </c:pt>
                <c:pt idx="6">
                  <c:v>город Алексин</c:v>
                </c:pt>
                <c:pt idx="7">
                  <c:v>Веневский район</c:v>
                </c:pt>
                <c:pt idx="8">
                  <c:v>Суворовский район</c:v>
                </c:pt>
                <c:pt idx="9">
                  <c:v>Каменский район</c:v>
                </c:pt>
                <c:pt idx="10">
                  <c:v>Заокский район</c:v>
                </c:pt>
                <c:pt idx="11">
                  <c:v>Белевский район</c:v>
                </c:pt>
                <c:pt idx="12">
                  <c:v>Воловский район</c:v>
                </c:pt>
                <c:pt idx="13">
                  <c:v>Богородицкий район</c:v>
                </c:pt>
                <c:pt idx="14">
                  <c:v>Тепло-Огаревский район</c:v>
                </c:pt>
                <c:pt idx="15">
                  <c:v>Ясногорский район</c:v>
                </c:pt>
                <c:pt idx="16">
                  <c:v>рабочий поселок Новогуровский</c:v>
                </c:pt>
                <c:pt idx="17">
                  <c:v>город Новомосковск</c:v>
                </c:pt>
                <c:pt idx="18">
                  <c:v>Куркинский район</c:v>
                </c:pt>
                <c:pt idx="19">
                  <c:v>город Донской</c:v>
                </c:pt>
                <c:pt idx="20">
                  <c:v>Узловский район</c:v>
                </c:pt>
                <c:pt idx="21">
                  <c:v>Славный</c:v>
                </c:pt>
                <c:pt idx="22">
                  <c:v>Чернский район</c:v>
                </c:pt>
                <c:pt idx="23">
                  <c:v>город Ефремов</c:v>
                </c:pt>
              </c:strCache>
            </c:strRef>
          </c:cat>
          <c:val>
            <c:numRef>
              <c:f>'срав_2020 г. с 2021г.'!$D$122:$D$145</c:f>
              <c:numCache>
                <c:formatCode>General</c:formatCode>
                <c:ptCount val="24"/>
                <c:pt idx="0">
                  <c:v>-20.27</c:v>
                </c:pt>
                <c:pt idx="1">
                  <c:v>-14.79</c:v>
                </c:pt>
                <c:pt idx="2">
                  <c:v>-13.96</c:v>
                </c:pt>
                <c:pt idx="3">
                  <c:v>-12.31</c:v>
                </c:pt>
                <c:pt idx="4">
                  <c:v>-8.55000000000001</c:v>
                </c:pt>
                <c:pt idx="5">
                  <c:v>-8.23</c:v>
                </c:pt>
                <c:pt idx="6">
                  <c:v>-8.05</c:v>
                </c:pt>
                <c:pt idx="7">
                  <c:v>-5.4</c:v>
                </c:pt>
                <c:pt idx="8">
                  <c:v>-3.33</c:v>
                </c:pt>
                <c:pt idx="9">
                  <c:v>-3.28999999999999</c:v>
                </c:pt>
                <c:pt idx="10">
                  <c:v>-2.97</c:v>
                </c:pt>
                <c:pt idx="11">
                  <c:v>-1.98</c:v>
                </c:pt>
                <c:pt idx="12">
                  <c:v>-1.96000000000001</c:v>
                </c:pt>
                <c:pt idx="13">
                  <c:v>-0.88000000000001</c:v>
                </c:pt>
                <c:pt idx="14">
                  <c:v>0.769999999999996</c:v>
                </c:pt>
                <c:pt idx="15">
                  <c:v>1.23</c:v>
                </c:pt>
                <c:pt idx="16">
                  <c:v>2.03</c:v>
                </c:pt>
                <c:pt idx="17">
                  <c:v>3.41</c:v>
                </c:pt>
                <c:pt idx="18">
                  <c:v>3.55</c:v>
                </c:pt>
                <c:pt idx="19">
                  <c:v>3.83</c:v>
                </c:pt>
                <c:pt idx="20">
                  <c:v>5.56</c:v>
                </c:pt>
                <c:pt idx="21">
                  <c:v>7.11</c:v>
                </c:pt>
                <c:pt idx="22">
                  <c:v>8.82000000000001</c:v>
                </c:pt>
                <c:pt idx="23">
                  <c:v>8.84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2021г.'!$E$121:$E$121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2021г.'!$A$122:$A$145</c:f>
              <c:strCache>
                <c:ptCount val="24"/>
                <c:pt idx="0">
                  <c:v>Кимовский район</c:v>
                </c:pt>
                <c:pt idx="1">
                  <c:v>Киреевский район</c:v>
                </c:pt>
                <c:pt idx="2">
                  <c:v>Плавский район</c:v>
                </c:pt>
                <c:pt idx="3">
                  <c:v>Щекинский район</c:v>
                </c:pt>
                <c:pt idx="4">
                  <c:v>Арсеньевский район</c:v>
                </c:pt>
                <c:pt idx="5">
                  <c:v>город Тула</c:v>
                </c:pt>
                <c:pt idx="6">
                  <c:v>город Алексин</c:v>
                </c:pt>
                <c:pt idx="7">
                  <c:v>Веневский район</c:v>
                </c:pt>
                <c:pt idx="8">
                  <c:v>Суворовский район</c:v>
                </c:pt>
                <c:pt idx="9">
                  <c:v>Каменский район</c:v>
                </c:pt>
                <c:pt idx="10">
                  <c:v>Заокский район</c:v>
                </c:pt>
                <c:pt idx="11">
                  <c:v>Белевский район</c:v>
                </c:pt>
                <c:pt idx="12">
                  <c:v>Воловский район</c:v>
                </c:pt>
                <c:pt idx="13">
                  <c:v>Богородицкий район</c:v>
                </c:pt>
                <c:pt idx="14">
                  <c:v>Тепло-Огаревский район</c:v>
                </c:pt>
                <c:pt idx="15">
                  <c:v>Ясногорский район</c:v>
                </c:pt>
                <c:pt idx="16">
                  <c:v>рабочий поселок Новогуровский</c:v>
                </c:pt>
                <c:pt idx="17">
                  <c:v>город Новомосковск</c:v>
                </c:pt>
                <c:pt idx="18">
                  <c:v>Куркинский район</c:v>
                </c:pt>
                <c:pt idx="19">
                  <c:v>город Донской</c:v>
                </c:pt>
                <c:pt idx="20">
                  <c:v>Узловский район</c:v>
                </c:pt>
                <c:pt idx="21">
                  <c:v>Славный</c:v>
                </c:pt>
                <c:pt idx="22">
                  <c:v>Чернский район</c:v>
                </c:pt>
                <c:pt idx="23">
                  <c:v>город Ефремов</c:v>
                </c:pt>
              </c:strCache>
            </c:strRef>
          </c:cat>
          <c:val>
            <c:numRef>
              <c:f>'срав_2020 г. с 2021г.'!$E$122:$E$147</c:f>
              <c:numCache>
                <c:formatCode>General</c:formatCode>
                <c:ptCount val="26"/>
                <c:pt idx="1">
                  <c:v>-20.27</c:v>
                </c:pt>
                <c:pt idx="3">
                  <c:v>-13.96</c:v>
                </c:pt>
                <c:pt idx="4">
                  <c:v>-12.31</c:v>
                </c:pt>
                <c:pt idx="6">
                  <c:v>-8.23</c:v>
                </c:pt>
                <c:pt idx="7">
                  <c:v>-8.05</c:v>
                </c:pt>
                <c:pt idx="8">
                  <c:v>-5.4</c:v>
                </c:pt>
                <c:pt idx="10">
                  <c:v>-3.28999999999999</c:v>
                </c:pt>
                <c:pt idx="11">
                  <c:v>-2.97</c:v>
                </c:pt>
                <c:pt idx="12">
                  <c:v>-1.32038461538462</c:v>
                </c:pt>
                <c:pt idx="13">
                  <c:v>-1.98</c:v>
                </c:pt>
              </c:numCache>
            </c:numRef>
          </c:val>
        </c:ser>
        <c:gapWidth val="24"/>
        <c:overlap val="100"/>
        <c:axId val="36681027"/>
        <c:axId val="23802772"/>
      </c:barChart>
      <c:catAx>
        <c:axId val="36681027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23802772"/>
        <c:crosses val="autoZero"/>
        <c:auto val="1"/>
        <c:lblAlgn val="ctr"/>
        <c:lblOffset val="100"/>
        <c:noMultiLvlLbl val="0"/>
      </c:catAx>
      <c:valAx>
        <c:axId val="23802772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36681027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2021г.'!$D$181:$D$181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2021г.'!$A$182:$A$204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Чернский район</c:v>
                </c:pt>
                <c:pt idx="5">
                  <c:v>Тепло-Огаревский район</c:v>
                </c:pt>
                <c:pt idx="6">
                  <c:v>Воловский район</c:v>
                </c:pt>
                <c:pt idx="7">
                  <c:v>Кимовский район</c:v>
                </c:pt>
                <c:pt idx="8">
                  <c:v>Славный</c:v>
                </c:pt>
                <c:pt idx="9">
                  <c:v>Узловский район</c:v>
                </c:pt>
                <c:pt idx="10">
                  <c:v>Ясногорский район</c:v>
                </c:pt>
                <c:pt idx="11">
                  <c:v>город Новомосковск</c:v>
                </c:pt>
                <c:pt idx="12">
                  <c:v>Каменский район</c:v>
                </c:pt>
                <c:pt idx="13">
                  <c:v>город Донской</c:v>
                </c:pt>
                <c:pt idx="14">
                  <c:v>город Ефремов</c:v>
                </c:pt>
                <c:pt idx="15">
                  <c:v>Куркинский район</c:v>
                </c:pt>
                <c:pt idx="16">
                  <c:v>Богородицкий район</c:v>
                </c:pt>
                <c:pt idx="17">
                  <c:v>Заокский район</c:v>
                </c:pt>
                <c:pt idx="18">
                  <c:v>Веневский район</c:v>
                </c:pt>
                <c:pt idx="19">
                  <c:v>рабочий поселок Новогуровский</c:v>
                </c:pt>
                <c:pt idx="20">
                  <c:v>город Тула</c:v>
                </c:pt>
                <c:pt idx="21">
                  <c:v>Одоевский район</c:v>
                </c:pt>
                <c:pt idx="22">
                  <c:v>Белевский район</c:v>
                </c:pt>
              </c:strCache>
            </c:strRef>
          </c:cat>
          <c:val>
            <c:numRef>
              <c:f>'срав_2020 г. с 2021г.'!$D$182:$D$204</c:f>
              <c:numCache>
                <c:formatCode>General</c:formatCode>
                <c:ptCount val="23"/>
                <c:pt idx="0">
                  <c:v>-17.62</c:v>
                </c:pt>
                <c:pt idx="1">
                  <c:v>-15.46</c:v>
                </c:pt>
                <c:pt idx="2">
                  <c:v>-8.49</c:v>
                </c:pt>
                <c:pt idx="3">
                  <c:v>-3.61</c:v>
                </c:pt>
                <c:pt idx="4">
                  <c:v>-0.84</c:v>
                </c:pt>
                <c:pt idx="5">
                  <c:v>-0.12</c:v>
                </c:pt>
                <c:pt idx="6">
                  <c:v>-0.03</c:v>
                </c:pt>
                <c:pt idx="7">
                  <c:v>0.03</c:v>
                </c:pt>
                <c:pt idx="8">
                  <c:v>0.23</c:v>
                </c:pt>
                <c:pt idx="9">
                  <c:v>1.2</c:v>
                </c:pt>
                <c:pt idx="10">
                  <c:v>1.67</c:v>
                </c:pt>
                <c:pt idx="11">
                  <c:v>1.86</c:v>
                </c:pt>
                <c:pt idx="12">
                  <c:v>2.82</c:v>
                </c:pt>
                <c:pt idx="13">
                  <c:v>3.06</c:v>
                </c:pt>
                <c:pt idx="14">
                  <c:v>3.32</c:v>
                </c:pt>
                <c:pt idx="15">
                  <c:v>4.7</c:v>
                </c:pt>
                <c:pt idx="16">
                  <c:v>6</c:v>
                </c:pt>
                <c:pt idx="17">
                  <c:v>6.78</c:v>
                </c:pt>
                <c:pt idx="18">
                  <c:v>7.56</c:v>
                </c:pt>
                <c:pt idx="19">
                  <c:v>7.7</c:v>
                </c:pt>
                <c:pt idx="20">
                  <c:v>8.18</c:v>
                </c:pt>
                <c:pt idx="21">
                  <c:v>9.56</c:v>
                </c:pt>
                <c:pt idx="22">
                  <c:v>10.39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2021г.'!$E$181:$E$181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2021г.'!$A$182:$A$204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Чернский район</c:v>
                </c:pt>
                <c:pt idx="5">
                  <c:v>Тепло-Огаревский район</c:v>
                </c:pt>
                <c:pt idx="6">
                  <c:v>Воловский район</c:v>
                </c:pt>
                <c:pt idx="7">
                  <c:v>Кимовский район</c:v>
                </c:pt>
                <c:pt idx="8">
                  <c:v>Славный</c:v>
                </c:pt>
                <c:pt idx="9">
                  <c:v>Узловский район</c:v>
                </c:pt>
                <c:pt idx="10">
                  <c:v>Ясногорский район</c:v>
                </c:pt>
                <c:pt idx="11">
                  <c:v>город Новомосковск</c:v>
                </c:pt>
                <c:pt idx="12">
                  <c:v>Каменский район</c:v>
                </c:pt>
                <c:pt idx="13">
                  <c:v>город Донской</c:v>
                </c:pt>
                <c:pt idx="14">
                  <c:v>город Ефремов</c:v>
                </c:pt>
                <c:pt idx="15">
                  <c:v>Куркинский район</c:v>
                </c:pt>
                <c:pt idx="16">
                  <c:v>Богородицкий район</c:v>
                </c:pt>
                <c:pt idx="17">
                  <c:v>Заокский район</c:v>
                </c:pt>
                <c:pt idx="18">
                  <c:v>Веневский район</c:v>
                </c:pt>
                <c:pt idx="19">
                  <c:v>рабочий поселок Новогуровский</c:v>
                </c:pt>
                <c:pt idx="20">
                  <c:v>город Тула</c:v>
                </c:pt>
                <c:pt idx="21">
                  <c:v>Одоевский район</c:v>
                </c:pt>
                <c:pt idx="22">
                  <c:v>Белевский район</c:v>
                </c:pt>
              </c:strCache>
            </c:strRef>
          </c:cat>
          <c:val>
            <c:numRef>
              <c:f>'срав_2020 г. с 2021г.'!$E$182:$E$206</c:f>
              <c:numCache>
                <c:formatCode>General</c:formatCode>
                <c:ptCount val="25"/>
                <c:pt idx="1">
                  <c:v>-17.62</c:v>
                </c:pt>
                <c:pt idx="2">
                  <c:v>-15.46</c:v>
                </c:pt>
                <c:pt idx="3">
                  <c:v>-8.49</c:v>
                </c:pt>
                <c:pt idx="5">
                  <c:v>-0.84</c:v>
                </c:pt>
                <c:pt idx="6">
                  <c:v>-0.12</c:v>
                </c:pt>
              </c:numCache>
            </c:numRef>
          </c:val>
        </c:ser>
        <c:gapWidth val="24"/>
        <c:overlap val="100"/>
        <c:axId val="30879071"/>
        <c:axId val="61881667"/>
      </c:barChart>
      <c:catAx>
        <c:axId val="30879071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61881667"/>
        <c:crosses val="autoZero"/>
        <c:auto val="1"/>
        <c:lblAlgn val="ctr"/>
        <c:lblOffset val="100"/>
        <c:noMultiLvlLbl val="0"/>
      </c:catAx>
      <c:valAx>
        <c:axId val="61881667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30879071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342000</xdr:colOff>
      <xdr:row>1</xdr:row>
      <xdr:rowOff>21240</xdr:rowOff>
    </xdr:from>
    <xdr:to>
      <xdr:col>17</xdr:col>
      <xdr:colOff>124200</xdr:colOff>
      <xdr:row>29</xdr:row>
      <xdr:rowOff>189360</xdr:rowOff>
    </xdr:to>
    <xdr:graphicFrame>
      <xdr:nvGraphicFramePr>
        <xdr:cNvPr id="0" name="Диаграмма 1"/>
        <xdr:cNvGraphicFramePr/>
      </xdr:nvGraphicFramePr>
      <xdr:xfrm>
        <a:off x="6395400" y="326160"/>
        <a:ext cx="9398160" cy="6073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322200</xdr:colOff>
      <xdr:row>29</xdr:row>
      <xdr:rowOff>30600</xdr:rowOff>
    </xdr:from>
    <xdr:to>
      <xdr:col>24</xdr:col>
      <xdr:colOff>330480</xdr:colOff>
      <xdr:row>61</xdr:row>
      <xdr:rowOff>163080</xdr:rowOff>
    </xdr:to>
    <xdr:graphicFrame>
      <xdr:nvGraphicFramePr>
        <xdr:cNvPr id="1" name="Диаграмма 2"/>
        <xdr:cNvGraphicFramePr/>
      </xdr:nvGraphicFramePr>
      <xdr:xfrm>
        <a:off x="10998000" y="6240960"/>
        <a:ext cx="11333160" cy="7190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328680</xdr:colOff>
      <xdr:row>59</xdr:row>
      <xdr:rowOff>15120</xdr:rowOff>
    </xdr:from>
    <xdr:to>
      <xdr:col>24</xdr:col>
      <xdr:colOff>337320</xdr:colOff>
      <xdr:row>90</xdr:row>
      <xdr:rowOff>267840</xdr:rowOff>
    </xdr:to>
    <xdr:graphicFrame>
      <xdr:nvGraphicFramePr>
        <xdr:cNvPr id="2" name="Диаграмма 3"/>
        <xdr:cNvGraphicFramePr/>
      </xdr:nvGraphicFramePr>
      <xdr:xfrm>
        <a:off x="11004480" y="12483360"/>
        <a:ext cx="11333520" cy="6577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49680</xdr:colOff>
      <xdr:row>89</xdr:row>
      <xdr:rowOff>162720</xdr:rowOff>
    </xdr:from>
    <xdr:to>
      <xdr:col>17</xdr:col>
      <xdr:colOff>572400</xdr:colOff>
      <xdr:row>119</xdr:row>
      <xdr:rowOff>9000</xdr:rowOff>
    </xdr:to>
    <xdr:graphicFrame>
      <xdr:nvGraphicFramePr>
        <xdr:cNvPr id="3" name="Диаграмма 4"/>
        <xdr:cNvGraphicFramePr/>
      </xdr:nvGraphicFramePr>
      <xdr:xfrm>
        <a:off x="6103080" y="18765000"/>
        <a:ext cx="10138680" cy="6180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78480</xdr:colOff>
      <xdr:row>150</xdr:row>
      <xdr:rowOff>37440</xdr:rowOff>
    </xdr:from>
    <xdr:to>
      <xdr:col>18</xdr:col>
      <xdr:colOff>1440</xdr:colOff>
      <xdr:row>180</xdr:row>
      <xdr:rowOff>552960</xdr:rowOff>
    </xdr:to>
    <xdr:graphicFrame>
      <xdr:nvGraphicFramePr>
        <xdr:cNvPr id="4" name="Диаграмма 6"/>
        <xdr:cNvGraphicFramePr/>
      </xdr:nvGraphicFramePr>
      <xdr:xfrm>
        <a:off x="6131880" y="31451040"/>
        <a:ext cx="10163160" cy="6782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49680</xdr:colOff>
      <xdr:row>119</xdr:row>
      <xdr:rowOff>171720</xdr:rowOff>
    </xdr:from>
    <xdr:to>
      <xdr:col>17</xdr:col>
      <xdr:colOff>572400</xdr:colOff>
      <xdr:row>150</xdr:row>
      <xdr:rowOff>464400</xdr:rowOff>
    </xdr:to>
    <xdr:graphicFrame>
      <xdr:nvGraphicFramePr>
        <xdr:cNvPr id="5" name="Диаграмма 7"/>
        <xdr:cNvGraphicFramePr/>
      </xdr:nvGraphicFramePr>
      <xdr:xfrm>
        <a:off x="6103080" y="25108200"/>
        <a:ext cx="10138680" cy="6769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87840</xdr:colOff>
      <xdr:row>180</xdr:row>
      <xdr:rowOff>74880</xdr:rowOff>
    </xdr:from>
    <xdr:to>
      <xdr:col>18</xdr:col>
      <xdr:colOff>11160</xdr:colOff>
      <xdr:row>212</xdr:row>
      <xdr:rowOff>31680</xdr:rowOff>
    </xdr:to>
    <xdr:graphicFrame>
      <xdr:nvGraphicFramePr>
        <xdr:cNvPr id="6" name="Диаграмма 8"/>
        <xdr:cNvGraphicFramePr/>
      </xdr:nvGraphicFramePr>
      <xdr:xfrm>
        <a:off x="6141240" y="37755720"/>
        <a:ext cx="10163520" cy="6624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AS20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11.60546875" defaultRowHeight="15" zeroHeight="false" outlineLevelRow="0" outlineLevelCol="0"/>
  <cols>
    <col collapsed="false" customWidth="true" hidden="false" outlineLevel="0" max="1" min="1" style="1" width="39.01"/>
    <col collapsed="false" customWidth="true" hidden="false" outlineLevel="0" max="2" min="2" style="1" width="13.02"/>
    <col collapsed="false" customWidth="true" hidden="false" outlineLevel="0" max="3" min="3" style="1" width="13.57"/>
    <col collapsed="false" customWidth="true" hidden="false" outlineLevel="0" max="4" min="4" style="1" width="11.43"/>
    <col collapsed="false" customWidth="true" hidden="false" outlineLevel="0" max="5" min="5" style="1" width="8.86"/>
    <col collapsed="false" customWidth="true" hidden="false" outlineLevel="0" max="6" min="6" style="1" width="39.01"/>
    <col collapsed="false" customWidth="true" hidden="false" outlineLevel="0" max="19" min="7" style="1" width="8.86"/>
    <col collapsed="false" customWidth="true" hidden="false" outlineLevel="0" max="20" min="20" style="1" width="36.42"/>
    <col collapsed="false" customWidth="true" hidden="false" outlineLevel="0" max="21" min="21" style="1" width="9.13"/>
    <col collapsed="false" customWidth="true" hidden="false" outlineLevel="0" max="30" min="22" style="1" width="8.86"/>
    <col collapsed="false" customWidth="true" hidden="false" outlineLevel="0" max="31" min="31" style="1" width="62.14"/>
    <col collapsed="false" customWidth="true" hidden="false" outlineLevel="0" max="64" min="32" style="1" width="8.86"/>
  </cols>
  <sheetData>
    <row r="1" customFormat="false" ht="24" hidden="false" customHeight="true" outlineLevel="0" collapsed="false">
      <c r="A1" s="2"/>
      <c r="B1" s="3"/>
      <c r="C1" s="4"/>
      <c r="F1" s="5"/>
      <c r="AE1" s="6"/>
      <c r="AF1" s="7"/>
      <c r="AG1" s="7"/>
      <c r="AH1" s="7"/>
    </row>
    <row r="2" customFormat="false" ht="60" hidden="false" customHeight="false" outlineLevel="0" collapsed="false">
      <c r="A2" s="8" t="s">
        <v>0</v>
      </c>
      <c r="B2" s="9" t="s">
        <v>1</v>
      </c>
      <c r="C2" s="9" t="s">
        <v>2</v>
      </c>
      <c r="D2" s="9" t="s">
        <v>3</v>
      </c>
      <c r="G2" s="10"/>
      <c r="H2" s="10"/>
      <c r="AE2" s="11" t="s">
        <v>4</v>
      </c>
      <c r="AF2" s="12" t="s">
        <v>5</v>
      </c>
      <c r="AG2" s="12" t="s">
        <v>6</v>
      </c>
      <c r="AH2" s="12" t="s">
        <v>7</v>
      </c>
      <c r="AI2" s="1" t="s">
        <v>8</v>
      </c>
      <c r="AJ2" s="1" t="s">
        <v>9</v>
      </c>
      <c r="AK2" s="1" t="s">
        <v>10</v>
      </c>
      <c r="AL2" s="1" t="s">
        <v>11</v>
      </c>
      <c r="AM2" s="1" t="s">
        <v>12</v>
      </c>
      <c r="AN2" s="1" t="s">
        <v>13</v>
      </c>
      <c r="AO2" s="1" t="s">
        <v>14</v>
      </c>
      <c r="AP2" s="1" t="s">
        <v>15</v>
      </c>
      <c r="AQ2" s="1" t="s">
        <v>16</v>
      </c>
      <c r="AR2" s="1" t="s">
        <v>17</v>
      </c>
      <c r="AS2" s="1" t="s">
        <v>18</v>
      </c>
    </row>
    <row r="3" customFormat="false" ht="15" hidden="false" customHeight="false" outlineLevel="0" collapsed="false">
      <c r="A3" s="13" t="s">
        <v>19</v>
      </c>
      <c r="B3" s="14" t="n">
        <v>85.38</v>
      </c>
      <c r="C3" s="14" t="n">
        <v>76.21</v>
      </c>
      <c r="D3" s="15" t="n">
        <v>-9.17</v>
      </c>
      <c r="E3" s="16"/>
      <c r="G3" s="17"/>
      <c r="H3" s="17"/>
      <c r="U3" s="17"/>
      <c r="AE3" s="11" t="n">
        <v>93.1333859510655</v>
      </c>
      <c r="AF3" s="12" t="n">
        <v>85.22438571866</v>
      </c>
      <c r="AG3" s="12" t="n">
        <v>88.5302197802198</v>
      </c>
      <c r="AH3" s="12" t="n">
        <v>85.9974695098575</v>
      </c>
      <c r="AI3" s="1" t="n">
        <v>69.5671441120051</v>
      </c>
      <c r="AJ3" s="1" t="n">
        <v>92.8629298649653</v>
      </c>
      <c r="AK3" s="1" t="n">
        <v>77.0024957223859</v>
      </c>
      <c r="AL3" s="1" t="n">
        <v>71.5129988064076</v>
      </c>
      <c r="AM3" s="1" t="n">
        <v>80.2213815568786</v>
      </c>
      <c r="AN3" s="1" t="n">
        <v>69.2872656897812</v>
      </c>
      <c r="AO3" s="1" t="n">
        <v>74.4702009659713</v>
      </c>
      <c r="AP3" s="1" t="n">
        <v>76.0917343296231</v>
      </c>
      <c r="AQ3" s="1" t="n">
        <v>91.2538720855118</v>
      </c>
      <c r="AR3" s="1" t="n">
        <v>86.9710934227063</v>
      </c>
      <c r="AS3" s="1" t="n">
        <v>75.2128666035951</v>
      </c>
    </row>
    <row r="4" customFormat="false" ht="15" hidden="false" customHeight="false" outlineLevel="0" collapsed="false">
      <c r="A4" s="18" t="s">
        <v>5</v>
      </c>
      <c r="B4" s="14" t="n">
        <v>77.54</v>
      </c>
      <c r="C4" s="14" t="n">
        <v>69.31</v>
      </c>
      <c r="D4" s="15" t="n">
        <v>-8.23</v>
      </c>
      <c r="E4" s="16"/>
      <c r="G4" s="17"/>
      <c r="H4" s="17"/>
      <c r="U4" s="17"/>
      <c r="AE4" s="11"/>
      <c r="AF4" s="12"/>
      <c r="AG4" s="12"/>
      <c r="AH4" s="12"/>
    </row>
    <row r="5" customFormat="false" ht="15" hidden="false" customHeight="false" outlineLevel="0" collapsed="false">
      <c r="A5" s="18" t="s">
        <v>10</v>
      </c>
      <c r="B5" s="14" t="n">
        <v>76.79</v>
      </c>
      <c r="C5" s="14" t="n">
        <v>70.54</v>
      </c>
      <c r="D5" s="15" t="n">
        <v>-6.25</v>
      </c>
      <c r="E5" s="16"/>
      <c r="G5" s="17"/>
      <c r="H5" s="17"/>
      <c r="U5" s="17"/>
      <c r="AE5" s="11"/>
      <c r="AF5" s="12"/>
      <c r="AG5" s="12"/>
      <c r="AH5" s="12"/>
    </row>
    <row r="6" customFormat="false" ht="15" hidden="false" customHeight="false" outlineLevel="0" collapsed="false">
      <c r="A6" s="13" t="s">
        <v>20</v>
      </c>
      <c r="B6" s="14" t="n">
        <v>97.53</v>
      </c>
      <c r="C6" s="14" t="n">
        <v>96.28</v>
      </c>
      <c r="D6" s="15" t="n">
        <v>-1.25</v>
      </c>
      <c r="E6" s="16"/>
      <c r="G6" s="17"/>
      <c r="H6" s="17"/>
      <c r="U6" s="17"/>
      <c r="AE6" s="11"/>
      <c r="AF6" s="12"/>
      <c r="AG6" s="12"/>
      <c r="AH6" s="12"/>
    </row>
    <row r="7" customFormat="false" ht="15" hidden="false" customHeight="false" outlineLevel="0" collapsed="false">
      <c r="A7" s="18" t="s">
        <v>12</v>
      </c>
      <c r="B7" s="14" t="n">
        <v>70.43</v>
      </c>
      <c r="C7" s="14" t="n">
        <v>69.55</v>
      </c>
      <c r="D7" s="15" t="n">
        <v>-0.88</v>
      </c>
      <c r="E7" s="16"/>
      <c r="G7" s="17"/>
      <c r="H7" s="17"/>
      <c r="U7" s="17"/>
      <c r="AE7" s="11"/>
      <c r="AF7" s="12"/>
      <c r="AG7" s="12"/>
      <c r="AH7" s="12"/>
    </row>
    <row r="8" customFormat="false" ht="15" hidden="false" customHeight="false" outlineLevel="0" collapsed="false">
      <c r="A8" s="18" t="s">
        <v>7</v>
      </c>
      <c r="B8" s="14" t="n">
        <v>97.54</v>
      </c>
      <c r="C8" s="14" t="n">
        <v>98.42</v>
      </c>
      <c r="D8" s="15" t="n">
        <v>0.88</v>
      </c>
      <c r="E8" s="16"/>
      <c r="G8" s="17"/>
      <c r="H8" s="17"/>
      <c r="U8" s="17"/>
      <c r="AE8" s="11"/>
      <c r="AF8" s="12"/>
      <c r="AG8" s="12"/>
      <c r="AH8" s="12"/>
    </row>
    <row r="9" customFormat="false" ht="15" hidden="false" customHeight="false" outlineLevel="0" collapsed="false">
      <c r="A9" s="18" t="s">
        <v>21</v>
      </c>
      <c r="B9" s="14" t="n">
        <v>70</v>
      </c>
      <c r="C9" s="14" t="n">
        <v>70.95</v>
      </c>
      <c r="D9" s="15" t="n">
        <v>0.95</v>
      </c>
      <c r="E9" s="16"/>
      <c r="G9" s="17"/>
      <c r="H9" s="17"/>
      <c r="U9" s="17"/>
      <c r="AE9" s="11"/>
      <c r="AF9" s="12"/>
      <c r="AG9" s="12"/>
      <c r="AH9" s="12"/>
    </row>
    <row r="10" customFormat="false" ht="15" hidden="false" customHeight="false" outlineLevel="0" collapsed="false">
      <c r="A10" s="18" t="s">
        <v>22</v>
      </c>
      <c r="B10" s="14" t="n">
        <v>97.185</v>
      </c>
      <c r="C10" s="14" t="n">
        <v>98.17</v>
      </c>
      <c r="D10" s="15" t="n">
        <v>0.99</v>
      </c>
      <c r="E10" s="16"/>
      <c r="G10" s="17"/>
      <c r="H10" s="17"/>
      <c r="U10" s="17"/>
      <c r="AE10" s="11"/>
      <c r="AF10" s="12"/>
      <c r="AG10" s="12"/>
      <c r="AH10" s="12"/>
    </row>
    <row r="11" customFormat="false" ht="15" hidden="false" customHeight="false" outlineLevel="0" collapsed="false">
      <c r="A11" s="18" t="s">
        <v>16</v>
      </c>
      <c r="B11" s="14" t="n">
        <v>73.01</v>
      </c>
      <c r="C11" s="14" t="n">
        <v>74.12</v>
      </c>
      <c r="D11" s="15" t="n">
        <v>1.11</v>
      </c>
      <c r="E11" s="16"/>
      <c r="G11" s="17"/>
      <c r="H11" s="17"/>
      <c r="U11" s="17"/>
      <c r="AE11" s="11"/>
      <c r="AF11" s="12"/>
      <c r="AG11" s="12"/>
      <c r="AH11" s="12"/>
    </row>
    <row r="12" customFormat="false" ht="15" hidden="false" customHeight="false" outlineLevel="0" collapsed="false">
      <c r="A12" s="18" t="s">
        <v>23</v>
      </c>
      <c r="B12" s="14" t="n">
        <v>67.22</v>
      </c>
      <c r="C12" s="14" t="n">
        <v>68.46</v>
      </c>
      <c r="D12" s="15" t="n">
        <v>1.24</v>
      </c>
      <c r="E12" s="16"/>
      <c r="G12" s="17"/>
      <c r="H12" s="17"/>
      <c r="U12" s="17"/>
      <c r="AE12" s="11"/>
      <c r="AF12" s="12"/>
      <c r="AG12" s="12"/>
      <c r="AH12" s="12"/>
    </row>
    <row r="13" customFormat="false" ht="15" hidden="false" customHeight="false" outlineLevel="0" collapsed="false">
      <c r="A13" s="19" t="s">
        <v>11</v>
      </c>
      <c r="B13" s="20" t="n">
        <v>96.83</v>
      </c>
      <c r="C13" s="20" t="n">
        <v>98.44</v>
      </c>
      <c r="D13" s="15" t="n">
        <v>1.6</v>
      </c>
      <c r="E13" s="16"/>
      <c r="G13" s="17"/>
      <c r="H13" s="17"/>
      <c r="U13" s="17"/>
      <c r="AE13" s="11"/>
      <c r="AF13" s="12"/>
      <c r="AG13" s="12"/>
      <c r="AH13" s="12"/>
    </row>
    <row r="14" customFormat="false" ht="15" hidden="false" customHeight="false" outlineLevel="0" collapsed="false">
      <c r="A14" s="13" t="s">
        <v>8</v>
      </c>
      <c r="B14" s="14" t="n">
        <v>72.4</v>
      </c>
      <c r="C14" s="14" t="n">
        <v>74.24</v>
      </c>
      <c r="D14" s="15" t="n">
        <v>1.84</v>
      </c>
      <c r="E14" s="16"/>
      <c r="G14" s="17"/>
      <c r="H14" s="17"/>
      <c r="U14" s="17"/>
      <c r="AE14" s="11"/>
      <c r="AF14" s="12"/>
      <c r="AG14" s="12"/>
      <c r="AH14" s="12"/>
    </row>
    <row r="15" customFormat="false" ht="15" hidden="false" customHeight="false" outlineLevel="0" collapsed="false">
      <c r="A15" s="18" t="s">
        <v>24</v>
      </c>
      <c r="B15" s="14" t="n">
        <v>93.51</v>
      </c>
      <c r="C15" s="14" t="n">
        <v>95.79</v>
      </c>
      <c r="D15" s="15" t="n">
        <v>2.28</v>
      </c>
      <c r="E15" s="16"/>
      <c r="G15" s="17"/>
      <c r="H15" s="17"/>
      <c r="U15" s="17"/>
      <c r="AE15" s="11"/>
      <c r="AF15" s="12"/>
      <c r="AG15" s="12"/>
      <c r="AH15" s="12"/>
    </row>
    <row r="16" customFormat="false" ht="15" hidden="false" customHeight="false" outlineLevel="0" collapsed="false">
      <c r="A16" s="18" t="s">
        <v>13</v>
      </c>
      <c r="B16" s="14" t="n">
        <v>94.55</v>
      </c>
      <c r="C16" s="14" t="n">
        <v>96.86</v>
      </c>
      <c r="D16" s="15" t="n">
        <v>2.31</v>
      </c>
      <c r="E16" s="16"/>
      <c r="G16" s="17"/>
      <c r="H16" s="17"/>
      <c r="U16" s="17"/>
      <c r="AE16" s="11"/>
      <c r="AF16" s="12"/>
      <c r="AG16" s="12"/>
      <c r="AH16" s="12"/>
    </row>
    <row r="17" customFormat="false" ht="15" hidden="false" customHeight="false" outlineLevel="0" collapsed="false">
      <c r="A17" s="13" t="s">
        <v>9</v>
      </c>
      <c r="B17" s="14" t="n">
        <v>94.65</v>
      </c>
      <c r="C17" s="14" t="n">
        <v>97.11</v>
      </c>
      <c r="D17" s="15" t="n">
        <v>2.46</v>
      </c>
      <c r="E17" s="16"/>
      <c r="G17" s="17"/>
      <c r="H17" s="17"/>
      <c r="T17" s="11"/>
      <c r="U17" s="21"/>
      <c r="AE17" s="11"/>
      <c r="AF17" s="12"/>
      <c r="AG17" s="12"/>
      <c r="AH17" s="12"/>
    </row>
    <row r="18" customFormat="false" ht="15" hidden="false" customHeight="false" outlineLevel="0" collapsed="false">
      <c r="A18" s="18" t="s">
        <v>15</v>
      </c>
      <c r="B18" s="14" t="n">
        <v>68.95</v>
      </c>
      <c r="C18" s="14" t="n">
        <v>71.88</v>
      </c>
      <c r="D18" s="15" t="n">
        <v>2.93</v>
      </c>
      <c r="E18" s="16"/>
      <c r="G18" s="17"/>
      <c r="H18" s="17"/>
      <c r="T18" s="12"/>
      <c r="U18" s="12"/>
      <c r="AE18" s="11"/>
      <c r="AF18" s="12"/>
      <c r="AG18" s="12"/>
      <c r="AH18" s="12"/>
    </row>
    <row r="19" customFormat="false" ht="15" hidden="false" customHeight="false" outlineLevel="0" collapsed="false">
      <c r="A19" s="18" t="s">
        <v>25</v>
      </c>
      <c r="B19" s="14" t="n">
        <v>77.33</v>
      </c>
      <c r="C19" s="14" t="n">
        <v>80.38</v>
      </c>
      <c r="D19" s="15" t="n">
        <v>3.05</v>
      </c>
      <c r="E19" s="16"/>
      <c r="G19" s="17"/>
      <c r="H19" s="17"/>
      <c r="U19" s="17"/>
      <c r="AE19" s="11"/>
      <c r="AF19" s="12"/>
      <c r="AG19" s="12"/>
      <c r="AH19" s="12"/>
    </row>
    <row r="20" customFormat="false" ht="15" hidden="false" customHeight="false" outlineLevel="0" collapsed="false">
      <c r="A20" s="18" t="s">
        <v>18</v>
      </c>
      <c r="B20" s="14" t="n">
        <v>92.89</v>
      </c>
      <c r="C20" s="14" t="n">
        <v>96.1</v>
      </c>
      <c r="D20" s="15" t="n">
        <v>3.21</v>
      </c>
      <c r="E20" s="16"/>
      <c r="G20" s="17"/>
      <c r="H20" s="17"/>
      <c r="U20" s="17"/>
      <c r="AE20" s="11"/>
      <c r="AF20" s="12"/>
      <c r="AG20" s="12"/>
      <c r="AH20" s="12"/>
    </row>
    <row r="21" customFormat="false" ht="15" hidden="false" customHeight="false" outlineLevel="0" collapsed="false">
      <c r="A21" s="18" t="s">
        <v>14</v>
      </c>
      <c r="B21" s="14" t="n">
        <v>74.4</v>
      </c>
      <c r="C21" s="14" t="n">
        <v>77.77</v>
      </c>
      <c r="D21" s="15" t="n">
        <v>3.37</v>
      </c>
      <c r="E21" s="16"/>
      <c r="G21" s="17"/>
      <c r="H21" s="17"/>
      <c r="T21" s="12"/>
      <c r="U21" s="12"/>
      <c r="AE21" s="11"/>
      <c r="AF21" s="12"/>
      <c r="AG21" s="12"/>
      <c r="AH21" s="12"/>
    </row>
    <row r="22" customFormat="false" ht="15" hidden="false" customHeight="false" outlineLevel="0" collapsed="false">
      <c r="A22" s="18" t="s">
        <v>26</v>
      </c>
      <c r="B22" s="14" t="n">
        <v>50.95</v>
      </c>
      <c r="C22" s="14" t="n">
        <v>54.32</v>
      </c>
      <c r="D22" s="15" t="n">
        <v>3.37</v>
      </c>
      <c r="E22" s="16"/>
      <c r="G22" s="17"/>
      <c r="H22" s="17"/>
      <c r="T22" s="12"/>
      <c r="U22" s="12"/>
      <c r="AE22" s="11"/>
      <c r="AF22" s="12"/>
      <c r="AG22" s="12"/>
      <c r="AH22" s="12"/>
    </row>
    <row r="23" customFormat="false" ht="15" hidden="false" customHeight="false" outlineLevel="0" collapsed="false">
      <c r="A23" s="13" t="s">
        <v>27</v>
      </c>
      <c r="B23" s="14" t="n">
        <v>94.29</v>
      </c>
      <c r="C23" s="14" t="n">
        <v>98.08</v>
      </c>
      <c r="D23" s="15" t="n">
        <v>3.79</v>
      </c>
      <c r="E23" s="16"/>
      <c r="G23" s="17"/>
      <c r="H23" s="17"/>
      <c r="U23" s="17"/>
      <c r="AE23" s="11"/>
      <c r="AF23" s="12"/>
      <c r="AG23" s="12"/>
      <c r="AH23" s="12"/>
    </row>
    <row r="24" customFormat="false" ht="15" hidden="false" customHeight="false" outlineLevel="0" collapsed="false">
      <c r="A24" s="18" t="s">
        <v>28</v>
      </c>
      <c r="B24" s="14" t="n">
        <v>72.82</v>
      </c>
      <c r="C24" s="14" t="n">
        <v>77.49</v>
      </c>
      <c r="D24" s="15" t="n">
        <v>4.67</v>
      </c>
      <c r="E24" s="16"/>
      <c r="G24" s="17"/>
      <c r="H24" s="17"/>
      <c r="U24" s="17"/>
      <c r="AE24" s="11"/>
      <c r="AF24" s="12"/>
      <c r="AG24" s="12"/>
      <c r="AH24" s="12"/>
    </row>
    <row r="25" customFormat="false" ht="15" hidden="false" customHeight="false" outlineLevel="0" collapsed="false">
      <c r="A25" s="18" t="s">
        <v>6</v>
      </c>
      <c r="B25" s="14" t="n">
        <v>77.7</v>
      </c>
      <c r="C25" s="14" t="n">
        <v>83.67</v>
      </c>
      <c r="D25" s="15" t="n">
        <v>5.97</v>
      </c>
      <c r="E25" s="16"/>
      <c r="G25" s="17"/>
      <c r="H25" s="17"/>
      <c r="U25" s="17"/>
      <c r="AE25" s="11"/>
      <c r="AF25" s="12"/>
      <c r="AG25" s="12"/>
      <c r="AH25" s="12"/>
    </row>
    <row r="26" customFormat="false" ht="15" hidden="false" customHeight="false" outlineLevel="0" collapsed="false">
      <c r="A26" s="18" t="s">
        <v>17</v>
      </c>
      <c r="B26" s="14" t="n">
        <v>78.68</v>
      </c>
      <c r="C26" s="14" t="n">
        <v>86.56</v>
      </c>
      <c r="D26" s="15" t="n">
        <v>7.88</v>
      </c>
      <c r="E26" s="16"/>
      <c r="G26" s="17"/>
      <c r="H26" s="17"/>
      <c r="U26" s="17"/>
      <c r="AF26" s="12"/>
    </row>
    <row r="27" customFormat="false" ht="15" hidden="false" customHeight="false" outlineLevel="0" collapsed="false">
      <c r="A27" s="13" t="s">
        <v>29</v>
      </c>
      <c r="B27" s="14" t="n">
        <v>70.06</v>
      </c>
      <c r="C27" s="14" t="n">
        <v>82.23</v>
      </c>
      <c r="D27" s="15" t="n">
        <v>12.17</v>
      </c>
      <c r="E27" s="16"/>
    </row>
    <row r="28" customFormat="false" ht="15" hidden="false" customHeight="false" outlineLevel="0" collapsed="false">
      <c r="A28" s="18" t="s">
        <v>4</v>
      </c>
      <c r="B28" s="14" t="n">
        <v>83.63</v>
      </c>
      <c r="C28" s="14" t="n">
        <v>98.62</v>
      </c>
      <c r="D28" s="15" t="n">
        <v>14.99</v>
      </c>
      <c r="E28" s="16"/>
    </row>
    <row r="29" customFormat="false" ht="15" hidden="false" customHeight="false" outlineLevel="0" collapsed="false">
      <c r="A29" s="22" t="s">
        <v>30</v>
      </c>
      <c r="B29" s="23" t="n">
        <f aca="false">SUM(B3:B28)/26</f>
        <v>81.0101923076923</v>
      </c>
      <c r="C29" s="23" t="n">
        <f aca="false">SUM(C3:C28)/26</f>
        <v>83.1365384615385</v>
      </c>
      <c r="D29" s="24" t="n">
        <f aca="false">SUM(D3:D28)/26</f>
        <v>2.12615384615385</v>
      </c>
    </row>
    <row r="30" customFormat="false" ht="15" hidden="false" customHeight="false" outlineLevel="0" collapsed="false">
      <c r="A30" s="25" t="s">
        <v>31</v>
      </c>
      <c r="B30" s="26"/>
      <c r="C30" s="26"/>
      <c r="D30" s="26"/>
      <c r="E30" s="26"/>
      <c r="F30" s="26" t="s">
        <v>32</v>
      </c>
      <c r="G30" s="26"/>
      <c r="H30" s="26"/>
      <c r="I30" s="27"/>
      <c r="J30" s="28"/>
    </row>
    <row r="31" customFormat="false" ht="57.75" hidden="false" customHeight="false" outlineLevel="0" collapsed="false">
      <c r="A31" s="29" t="s">
        <v>33</v>
      </c>
      <c r="B31" s="9" t="s">
        <v>1</v>
      </c>
      <c r="C31" s="9" t="s">
        <v>2</v>
      </c>
      <c r="D31" s="9" t="s">
        <v>3</v>
      </c>
      <c r="E31" s="30"/>
      <c r="F31" s="31" t="s">
        <v>33</v>
      </c>
      <c r="G31" s="9" t="s">
        <v>1</v>
      </c>
      <c r="H31" s="9" t="s">
        <v>2</v>
      </c>
      <c r="I31" s="9" t="s">
        <v>3</v>
      </c>
      <c r="J31" s="28"/>
      <c r="AG31" s="3"/>
      <c r="AH31" s="3"/>
    </row>
    <row r="32" customFormat="false" ht="15" hidden="false" customHeight="false" outlineLevel="0" collapsed="false">
      <c r="A32" s="32" t="s">
        <v>25</v>
      </c>
      <c r="B32" s="33" t="n">
        <v>66.57</v>
      </c>
      <c r="C32" s="33" t="n">
        <v>76.19</v>
      </c>
      <c r="D32" s="15" t="n">
        <f aca="false">$C32-$B32</f>
        <v>9.62000000000001</v>
      </c>
      <c r="E32" s="30" t="n">
        <v>1</v>
      </c>
      <c r="F32" s="32" t="s">
        <v>5</v>
      </c>
      <c r="G32" s="34" t="n">
        <v>83.22</v>
      </c>
      <c r="H32" s="34" t="n">
        <v>67.59</v>
      </c>
      <c r="I32" s="15" t="n">
        <v>-21.63</v>
      </c>
      <c r="J32" s="35"/>
      <c r="AG32" s="36"/>
      <c r="AH32" s="36"/>
    </row>
    <row r="33" customFormat="false" ht="15" hidden="false" customHeight="false" outlineLevel="0" collapsed="false">
      <c r="A33" s="32" t="s">
        <v>28</v>
      </c>
      <c r="B33" s="33" t="n">
        <v>85.37</v>
      </c>
      <c r="C33" s="33" t="n">
        <v>79.65</v>
      </c>
      <c r="D33" s="15" t="n">
        <f aca="false">$C33-$B33</f>
        <v>-5.72</v>
      </c>
      <c r="E33" s="30" t="n">
        <v>2</v>
      </c>
      <c r="F33" s="32" t="s">
        <v>19</v>
      </c>
      <c r="G33" s="34" t="n">
        <v>85.25</v>
      </c>
      <c r="H33" s="34" t="n">
        <v>72.7</v>
      </c>
      <c r="I33" s="15" t="n">
        <v>-12.55</v>
      </c>
      <c r="J33" s="35" t="n">
        <f aca="false">IF(I33&gt;0,(NA()),I33)</f>
        <v>-12.55</v>
      </c>
      <c r="AG33" s="36"/>
      <c r="AH33" s="36"/>
    </row>
    <row r="34" customFormat="false" ht="15" hidden="false" customHeight="false" outlineLevel="0" collapsed="false">
      <c r="A34" s="32" t="s">
        <v>24</v>
      </c>
      <c r="B34" s="33" t="n">
        <v>95.13</v>
      </c>
      <c r="C34" s="33" t="n">
        <v>96.08</v>
      </c>
      <c r="D34" s="15" t="n">
        <f aca="false">$C34-$B34</f>
        <v>0.950000000000003</v>
      </c>
      <c r="E34" s="30" t="n">
        <v>3</v>
      </c>
      <c r="F34" s="32" t="s">
        <v>10</v>
      </c>
      <c r="G34" s="33" t="n">
        <v>76.67</v>
      </c>
      <c r="H34" s="33" t="n">
        <v>66.93</v>
      </c>
      <c r="I34" s="15" t="n">
        <v>-9.74</v>
      </c>
      <c r="J34" s="35" t="n">
        <f aca="false">IF(I34&gt;0,(NA()),I34)</f>
        <v>-9.74</v>
      </c>
      <c r="AG34" s="36"/>
      <c r="AH34" s="36"/>
    </row>
    <row r="35" customFormat="false" ht="15" hidden="false" customHeight="false" outlineLevel="0" collapsed="false">
      <c r="A35" s="32" t="s">
        <v>23</v>
      </c>
      <c r="B35" s="33" t="n">
        <v>65.1</v>
      </c>
      <c r="C35" s="33" t="n">
        <v>66.71</v>
      </c>
      <c r="D35" s="15" t="n">
        <f aca="false">$C35-$B35</f>
        <v>1.61</v>
      </c>
      <c r="E35" s="30" t="n">
        <v>4</v>
      </c>
      <c r="F35" s="32" t="s">
        <v>28</v>
      </c>
      <c r="G35" s="33" t="n">
        <v>85.37</v>
      </c>
      <c r="H35" s="33" t="n">
        <v>79.65</v>
      </c>
      <c r="I35" s="15" t="n">
        <v>-5.72</v>
      </c>
      <c r="J35" s="35" t="n">
        <f aca="false">IF(I35&gt;0,(NA()),I35)</f>
        <v>-5.72</v>
      </c>
      <c r="AG35" s="36"/>
      <c r="AH35" s="36"/>
    </row>
    <row r="36" customFormat="false" ht="15" hidden="false" customHeight="false" outlineLevel="0" collapsed="false">
      <c r="A36" s="32" t="s">
        <v>22</v>
      </c>
      <c r="B36" s="33" t="n">
        <v>100</v>
      </c>
      <c r="C36" s="33" t="n">
        <v>99.66</v>
      </c>
      <c r="D36" s="15" t="n">
        <f aca="false">$C36-$B36</f>
        <v>-0.340000000000003</v>
      </c>
      <c r="E36" s="30" t="n">
        <v>5</v>
      </c>
      <c r="F36" s="32" t="s">
        <v>12</v>
      </c>
      <c r="G36" s="33" t="n">
        <v>69.31</v>
      </c>
      <c r="H36" s="33" t="n">
        <v>64.41</v>
      </c>
      <c r="I36" s="15" t="n">
        <v>-4.9</v>
      </c>
      <c r="J36" s="35" t="n">
        <f aca="false">IF(I36&gt;0,(NA()),I36)</f>
        <v>-4.9</v>
      </c>
      <c r="AG36" s="36"/>
      <c r="AH36" s="36"/>
    </row>
    <row r="37" customFormat="false" ht="15" hidden="false" customHeight="false" outlineLevel="0" collapsed="false">
      <c r="A37" s="32" t="s">
        <v>12</v>
      </c>
      <c r="B37" s="33" t="n">
        <v>69.31</v>
      </c>
      <c r="C37" s="33" t="n">
        <v>64.41</v>
      </c>
      <c r="D37" s="15" t="n">
        <f aca="false">$C37-$B37</f>
        <v>-4.90000000000001</v>
      </c>
      <c r="E37" s="30" t="n">
        <v>6</v>
      </c>
      <c r="F37" s="32" t="s">
        <v>26</v>
      </c>
      <c r="G37" s="34" t="n">
        <v>52.86</v>
      </c>
      <c r="H37" s="34" t="n">
        <v>50.87</v>
      </c>
      <c r="I37" s="15" t="n">
        <v>-6.11</v>
      </c>
      <c r="J37" s="35" t="n">
        <f aca="false">IF(I37&gt;0,(NA()),I37)</f>
        <v>-6.11</v>
      </c>
      <c r="AG37" s="36"/>
      <c r="AH37" s="36"/>
    </row>
    <row r="38" customFormat="false" ht="15" hidden="false" customHeight="false" outlineLevel="0" collapsed="false">
      <c r="A38" s="32" t="s">
        <v>13</v>
      </c>
      <c r="B38" s="34" t="n">
        <v>93.92</v>
      </c>
      <c r="C38" s="34" t="n">
        <v>96.17</v>
      </c>
      <c r="D38" s="15" t="n">
        <f aca="false">$C38-$B38</f>
        <v>2.25</v>
      </c>
      <c r="E38" s="30" t="n">
        <v>7</v>
      </c>
      <c r="F38" s="32" t="s">
        <v>9</v>
      </c>
      <c r="G38" s="33" t="n">
        <v>98.21</v>
      </c>
      <c r="H38" s="33" t="n">
        <v>96.54</v>
      </c>
      <c r="I38" s="15" t="n">
        <v>-1.67</v>
      </c>
      <c r="J38" s="35" t="n">
        <f aca="false">IF(I38&gt;0,(NA()),I38)</f>
        <v>-1.67</v>
      </c>
      <c r="AG38" s="36"/>
      <c r="AH38" s="36"/>
    </row>
    <row r="39" customFormat="false" ht="15" hidden="false" customHeight="false" outlineLevel="0" collapsed="false">
      <c r="A39" s="32" t="s">
        <v>14</v>
      </c>
      <c r="B39" s="34" t="n">
        <v>74.84</v>
      </c>
      <c r="C39" s="34" t="n">
        <v>76.2</v>
      </c>
      <c r="D39" s="15" t="n">
        <f aca="false">$C39-$B39</f>
        <v>1.36</v>
      </c>
      <c r="E39" s="30" t="n">
        <v>8</v>
      </c>
      <c r="F39" s="32" t="s">
        <v>20</v>
      </c>
      <c r="G39" s="34" t="n">
        <v>98.9</v>
      </c>
      <c r="H39" s="34" t="n">
        <v>97.87</v>
      </c>
      <c r="I39" s="15" t="n">
        <v>-1.03</v>
      </c>
      <c r="J39" s="35" t="n">
        <f aca="false">IF(I39&gt;0,(NA()),I39)</f>
        <v>-1.03</v>
      </c>
      <c r="AG39" s="36"/>
      <c r="AH39" s="36"/>
    </row>
    <row r="40" customFormat="false" ht="15" hidden="false" customHeight="false" outlineLevel="0" collapsed="false">
      <c r="A40" s="32" t="s">
        <v>15</v>
      </c>
      <c r="B40" s="34" t="n">
        <v>64.78</v>
      </c>
      <c r="C40" s="34" t="n">
        <v>63.93</v>
      </c>
      <c r="D40" s="15" t="n">
        <f aca="false">$C40-$B40</f>
        <v>-0.850000000000001</v>
      </c>
      <c r="E40" s="30" t="n">
        <v>9</v>
      </c>
      <c r="F40" s="32" t="s">
        <v>15</v>
      </c>
      <c r="G40" s="34" t="n">
        <v>64.78</v>
      </c>
      <c r="H40" s="34" t="n">
        <v>63.93</v>
      </c>
      <c r="I40" s="15" t="n">
        <v>-0.83</v>
      </c>
      <c r="J40" s="35" t="n">
        <f aca="false">IF(I40&gt;0,(NA()),I40)</f>
        <v>-0.83</v>
      </c>
      <c r="AG40" s="36"/>
      <c r="AH40" s="36"/>
    </row>
    <row r="41" customFormat="false" ht="15" hidden="false" customHeight="false" outlineLevel="0" collapsed="false">
      <c r="A41" s="32" t="s">
        <v>16</v>
      </c>
      <c r="B41" s="34" t="n">
        <v>77.05</v>
      </c>
      <c r="C41" s="34" t="n">
        <v>78.56</v>
      </c>
      <c r="D41" s="15" t="n">
        <f aca="false">$C41-$B41</f>
        <v>1.51000000000001</v>
      </c>
      <c r="E41" s="30" t="n">
        <v>10</v>
      </c>
      <c r="F41" s="32" t="s">
        <v>22</v>
      </c>
      <c r="G41" s="33" t="n">
        <v>100</v>
      </c>
      <c r="H41" s="33" t="n">
        <v>99.66</v>
      </c>
      <c r="I41" s="15" t="n">
        <v>-0.34</v>
      </c>
      <c r="J41" s="35" t="n">
        <f aca="false">IF(I41&gt;0,(NA()),I41)</f>
        <v>-0.34</v>
      </c>
      <c r="AG41" s="36"/>
      <c r="AH41" s="36"/>
    </row>
    <row r="42" customFormat="false" ht="15" hidden="false" customHeight="false" outlineLevel="0" collapsed="false">
      <c r="A42" s="32" t="s">
        <v>29</v>
      </c>
      <c r="B42" s="34" t="n">
        <v>76.45</v>
      </c>
      <c r="C42" s="34" t="n">
        <v>88.28</v>
      </c>
      <c r="D42" s="15" t="n">
        <f aca="false">$C42-$B42</f>
        <v>11.83</v>
      </c>
      <c r="E42" s="30" t="n">
        <v>11</v>
      </c>
      <c r="F42" s="32" t="s">
        <v>8</v>
      </c>
      <c r="G42" s="33" t="n">
        <v>80.08</v>
      </c>
      <c r="H42" s="33" t="n">
        <v>79.8</v>
      </c>
      <c r="I42" s="15" t="n">
        <v>-0.28</v>
      </c>
      <c r="J42" s="35" t="n">
        <f aca="false">IF(I42&gt;0,(NA()),I42)</f>
        <v>-0.28</v>
      </c>
      <c r="AG42" s="36"/>
      <c r="AH42" s="36"/>
    </row>
    <row r="43" customFormat="false" ht="15" hidden="false" customHeight="false" outlineLevel="0" collapsed="false">
      <c r="A43" s="32" t="s">
        <v>26</v>
      </c>
      <c r="B43" s="34" t="n">
        <v>52.86</v>
      </c>
      <c r="C43" s="34" t="n">
        <v>50.87</v>
      </c>
      <c r="D43" s="15" t="n">
        <f aca="false">$C43-$B43</f>
        <v>-1.99</v>
      </c>
      <c r="E43" s="30" t="n">
        <v>12</v>
      </c>
      <c r="F43" s="32" t="s">
        <v>18</v>
      </c>
      <c r="G43" s="33" t="n">
        <v>95.58</v>
      </c>
      <c r="H43" s="33" t="n">
        <v>95.31</v>
      </c>
      <c r="I43" s="15" t="n">
        <v>-0.27</v>
      </c>
      <c r="J43" s="35" t="n">
        <f aca="false">IF(I43&gt;0,(NA()),I43)</f>
        <v>-0.27</v>
      </c>
      <c r="AG43" s="36"/>
      <c r="AH43" s="36"/>
    </row>
    <row r="44" customFormat="false" ht="15" hidden="false" customHeight="false" outlineLevel="0" collapsed="false">
      <c r="A44" s="32" t="s">
        <v>20</v>
      </c>
      <c r="B44" s="34" t="n">
        <v>98.9</v>
      </c>
      <c r="C44" s="34" t="n">
        <v>97.87</v>
      </c>
      <c r="D44" s="15" t="n">
        <f aca="false">$C44-$B44</f>
        <v>-1.03</v>
      </c>
      <c r="E44" s="30" t="n">
        <v>13</v>
      </c>
      <c r="F44" s="32" t="s">
        <v>21</v>
      </c>
      <c r="G44" s="34" t="n">
        <v>72.19</v>
      </c>
      <c r="H44" s="34" t="n">
        <v>72.57</v>
      </c>
      <c r="I44" s="15" t="n">
        <v>0.38</v>
      </c>
      <c r="J44" s="35" t="e">
        <f aca="false">IF(I44&gt;0,(NA()),I44)</f>
        <v>#N/A</v>
      </c>
      <c r="AG44" s="36"/>
      <c r="AH44" s="36"/>
    </row>
    <row r="45" customFormat="false" ht="15" hidden="false" customHeight="false" outlineLevel="0" collapsed="false">
      <c r="A45" s="32" t="s">
        <v>21</v>
      </c>
      <c r="B45" s="34" t="n">
        <v>72.19</v>
      </c>
      <c r="C45" s="34" t="n">
        <v>72.57</v>
      </c>
      <c r="D45" s="15" t="n">
        <f aca="false">$C45-$B45</f>
        <v>0.379999999999995</v>
      </c>
      <c r="E45" s="30" t="n">
        <v>14</v>
      </c>
      <c r="F45" s="32" t="s">
        <v>7</v>
      </c>
      <c r="G45" s="33" t="n">
        <v>98.53</v>
      </c>
      <c r="H45" s="33" t="n">
        <v>99.34</v>
      </c>
      <c r="I45" s="15" t="n">
        <v>0.81</v>
      </c>
      <c r="J45" s="35" t="e">
        <f aca="false">IF(I45&gt;0,(NA()),I45)</f>
        <v>#N/A</v>
      </c>
      <c r="AG45" s="36"/>
      <c r="AH45" s="36"/>
    </row>
    <row r="46" customFormat="false" ht="15" hidden="false" customHeight="false" outlineLevel="0" collapsed="false">
      <c r="A46" s="32" t="s">
        <v>19</v>
      </c>
      <c r="B46" s="34" t="n">
        <v>85.25</v>
      </c>
      <c r="C46" s="34" t="n">
        <v>72.7</v>
      </c>
      <c r="D46" s="15" t="n">
        <f aca="false">$C46-$B46</f>
        <v>-12.55</v>
      </c>
      <c r="E46" s="30" t="n">
        <v>15</v>
      </c>
      <c r="F46" s="32" t="s">
        <v>24</v>
      </c>
      <c r="G46" s="33" t="n">
        <v>95.13</v>
      </c>
      <c r="H46" s="33" t="n">
        <v>96.08</v>
      </c>
      <c r="I46" s="15" t="n">
        <v>0.480000000000004</v>
      </c>
      <c r="J46" s="35" t="e">
        <f aca="false">IF(I46&gt;0,(NA()),I46)</f>
        <v>#N/A</v>
      </c>
      <c r="AG46" s="36"/>
      <c r="AH46" s="36"/>
    </row>
    <row r="47" customFormat="false" ht="15" hidden="false" customHeight="false" outlineLevel="0" collapsed="false">
      <c r="A47" s="32" t="s">
        <v>27</v>
      </c>
      <c r="B47" s="34" t="n">
        <v>98.05</v>
      </c>
      <c r="C47" s="34" t="n">
        <v>100</v>
      </c>
      <c r="D47" s="15" t="n">
        <f aca="false">$C47-$B47</f>
        <v>1.95</v>
      </c>
      <c r="E47" s="30" t="n">
        <v>16</v>
      </c>
      <c r="F47" s="32" t="s">
        <v>14</v>
      </c>
      <c r="G47" s="34" t="n">
        <v>74.84</v>
      </c>
      <c r="H47" s="34" t="n">
        <v>76.2</v>
      </c>
      <c r="I47" s="15" t="n">
        <v>1.36</v>
      </c>
      <c r="J47" s="35" t="e">
        <f aca="false">IF(I47&gt;0,(NA()),I47)</f>
        <v>#N/A</v>
      </c>
      <c r="AG47" s="36"/>
      <c r="AH47" s="36"/>
    </row>
    <row r="48" customFormat="false" ht="15" hidden="false" customHeight="false" outlineLevel="0" collapsed="false">
      <c r="A48" s="32" t="s">
        <v>4</v>
      </c>
      <c r="B48" s="34" t="n">
        <v>96.6</v>
      </c>
      <c r="C48" s="34" t="n">
        <v>99.07</v>
      </c>
      <c r="D48" s="15" t="n">
        <f aca="false">$C48-$B48</f>
        <v>2.47</v>
      </c>
      <c r="E48" s="30" t="n">
        <v>17</v>
      </c>
      <c r="F48" s="32" t="s">
        <v>16</v>
      </c>
      <c r="G48" s="34" t="n">
        <v>77.05</v>
      </c>
      <c r="H48" s="34" t="n">
        <v>78.56</v>
      </c>
      <c r="I48" s="15" t="n">
        <v>1.51</v>
      </c>
      <c r="J48" s="35" t="e">
        <f aca="false">IF(I48&gt;0,(NA()),I48)</f>
        <v>#N/A</v>
      </c>
      <c r="AG48" s="36"/>
      <c r="AH48" s="36"/>
    </row>
    <row r="49" customFormat="false" ht="15" hidden="false" customHeight="false" outlineLevel="0" collapsed="false">
      <c r="A49" s="32" t="s">
        <v>5</v>
      </c>
      <c r="B49" s="34" t="n">
        <v>83.22</v>
      </c>
      <c r="C49" s="34" t="n">
        <v>67.59</v>
      </c>
      <c r="D49" s="15" t="n">
        <f aca="false">$C49-$B49</f>
        <v>-15.63</v>
      </c>
      <c r="E49" s="30" t="n">
        <v>18</v>
      </c>
      <c r="F49" s="32" t="s">
        <v>23</v>
      </c>
      <c r="G49" s="33" t="n">
        <v>65.1</v>
      </c>
      <c r="H49" s="33" t="n">
        <v>66.71</v>
      </c>
      <c r="I49" s="15" t="n">
        <v>1.61</v>
      </c>
      <c r="J49" s="35" t="e">
        <f aca="false">IF(I49&gt;0,(NA()),I49)</f>
        <v>#N/A</v>
      </c>
      <c r="AG49" s="36"/>
      <c r="AH49" s="36"/>
    </row>
    <row r="50" customFormat="false" ht="15" hidden="false" customHeight="false" outlineLevel="0" collapsed="false">
      <c r="A50" s="32" t="s">
        <v>17</v>
      </c>
      <c r="B50" s="33" t="n">
        <v>82.37</v>
      </c>
      <c r="C50" s="33" t="n">
        <v>90.51</v>
      </c>
      <c r="D50" s="15" t="n">
        <f aca="false">$C50-$B50</f>
        <v>8.14</v>
      </c>
      <c r="E50" s="30" t="n">
        <v>19</v>
      </c>
      <c r="F50" s="32" t="s">
        <v>11</v>
      </c>
      <c r="G50" s="33" t="n">
        <v>96.65</v>
      </c>
      <c r="H50" s="33" t="n">
        <v>98.31</v>
      </c>
      <c r="I50" s="15" t="n">
        <v>1.66</v>
      </c>
      <c r="J50" s="35" t="e">
        <f aca="false">IF(I50&gt;0,(NA()),I50)</f>
        <v>#N/A</v>
      </c>
      <c r="AG50" s="36"/>
      <c r="AH50" s="36"/>
    </row>
    <row r="51" customFormat="false" ht="15" hidden="false" customHeight="false" outlineLevel="0" collapsed="false">
      <c r="A51" s="32" t="s">
        <v>18</v>
      </c>
      <c r="B51" s="33" t="n">
        <v>95.58</v>
      </c>
      <c r="C51" s="33" t="n">
        <v>95.31</v>
      </c>
      <c r="D51" s="15" t="n">
        <f aca="false">$C51-$B51</f>
        <v>-0.269999999999996</v>
      </c>
      <c r="E51" s="30" t="n">
        <v>20</v>
      </c>
      <c r="F51" s="32" t="s">
        <v>27</v>
      </c>
      <c r="G51" s="34" t="n">
        <v>98.05</v>
      </c>
      <c r="H51" s="34" t="n">
        <v>100</v>
      </c>
      <c r="I51" s="15" t="n">
        <v>1.95</v>
      </c>
      <c r="J51" s="35" t="e">
        <f aca="false">IF(I51&gt;0,(NA()),I51)</f>
        <v>#N/A</v>
      </c>
      <c r="AG51" s="36"/>
      <c r="AH51" s="36"/>
    </row>
    <row r="52" customFormat="false" ht="15" hidden="false" customHeight="false" outlineLevel="0" collapsed="false">
      <c r="A52" s="32" t="s">
        <v>6</v>
      </c>
      <c r="B52" s="33" t="n">
        <v>79.66</v>
      </c>
      <c r="C52" s="33" t="n">
        <v>83.55</v>
      </c>
      <c r="D52" s="15" t="n">
        <f aca="false">$C52-$B52</f>
        <v>3.89</v>
      </c>
      <c r="E52" s="30" t="n">
        <v>21</v>
      </c>
      <c r="F52" s="32" t="s">
        <v>13</v>
      </c>
      <c r="G52" s="34" t="n">
        <v>93.92</v>
      </c>
      <c r="H52" s="34" t="n">
        <v>96.17</v>
      </c>
      <c r="I52" s="15" t="n">
        <v>2.25</v>
      </c>
      <c r="J52" s="35" t="e">
        <f aca="false">IF(I52&gt;0,(NA()),I52)</f>
        <v>#N/A</v>
      </c>
      <c r="AG52" s="36"/>
      <c r="AH52" s="36"/>
    </row>
    <row r="53" customFormat="false" ht="15" hidden="false" customHeight="false" outlineLevel="0" collapsed="false">
      <c r="A53" s="32" t="s">
        <v>7</v>
      </c>
      <c r="B53" s="33" t="n">
        <v>98.53</v>
      </c>
      <c r="C53" s="33" t="n">
        <v>99.34</v>
      </c>
      <c r="D53" s="15" t="n">
        <f aca="false">$C53-$B53</f>
        <v>0.810000000000002</v>
      </c>
      <c r="E53" s="30" t="n">
        <v>22</v>
      </c>
      <c r="F53" s="32" t="s">
        <v>4</v>
      </c>
      <c r="G53" s="34" t="n">
        <v>96.6</v>
      </c>
      <c r="H53" s="34" t="n">
        <v>99.07</v>
      </c>
      <c r="I53" s="15" t="n">
        <v>2.47</v>
      </c>
      <c r="J53" s="35" t="e">
        <f aca="false">IF(I53&gt;0,(NA()),I53)</f>
        <v>#N/A</v>
      </c>
      <c r="AG53" s="36"/>
      <c r="AH53" s="36"/>
    </row>
    <row r="54" customFormat="false" ht="15" hidden="false" customHeight="false" outlineLevel="0" collapsed="false">
      <c r="A54" s="32" t="s">
        <v>8</v>
      </c>
      <c r="B54" s="33" t="n">
        <v>80.08</v>
      </c>
      <c r="C54" s="33" t="n">
        <v>79.8</v>
      </c>
      <c r="D54" s="15" t="n">
        <f aca="false">$C54-$B54</f>
        <v>-0.280000000000001</v>
      </c>
      <c r="E54" s="30" t="n">
        <v>23</v>
      </c>
      <c r="F54" s="32" t="s">
        <v>6</v>
      </c>
      <c r="G54" s="33" t="n">
        <v>79.66</v>
      </c>
      <c r="H54" s="33" t="n">
        <v>83.55</v>
      </c>
      <c r="I54" s="15" t="n">
        <v>3.89</v>
      </c>
      <c r="J54" s="35" t="e">
        <f aca="false">IF(I54&gt;0,(NA()),I54)</f>
        <v>#N/A</v>
      </c>
      <c r="AG54" s="36"/>
      <c r="AH54" s="36"/>
    </row>
    <row r="55" customFormat="false" ht="15" hidden="false" customHeight="false" outlineLevel="0" collapsed="false">
      <c r="A55" s="32" t="s">
        <v>9</v>
      </c>
      <c r="B55" s="33" t="n">
        <v>98.21</v>
      </c>
      <c r="C55" s="33" t="n">
        <v>96.54</v>
      </c>
      <c r="D55" s="15" t="n">
        <f aca="false">$C55-$B55</f>
        <v>-1.66999999999999</v>
      </c>
      <c r="E55" s="30" t="n">
        <v>24</v>
      </c>
      <c r="F55" s="32" t="s">
        <v>17</v>
      </c>
      <c r="G55" s="33" t="n">
        <v>82.37</v>
      </c>
      <c r="H55" s="33" t="n">
        <v>90.51</v>
      </c>
      <c r="I55" s="15" t="n">
        <v>8.14</v>
      </c>
      <c r="J55" s="35" t="e">
        <f aca="false">IF(I55&gt;0,(NA()),I55)</f>
        <v>#N/A</v>
      </c>
      <c r="AG55" s="36"/>
      <c r="AH55" s="36"/>
    </row>
    <row r="56" customFormat="false" ht="15" hidden="false" customHeight="false" outlineLevel="0" collapsed="false">
      <c r="A56" s="32" t="s">
        <v>10</v>
      </c>
      <c r="B56" s="33" t="n">
        <v>76.67</v>
      </c>
      <c r="C56" s="33" t="n">
        <v>66.93</v>
      </c>
      <c r="D56" s="15" t="n">
        <f aca="false">$C56-$B56</f>
        <v>-9.74</v>
      </c>
      <c r="E56" s="30" t="n">
        <v>25</v>
      </c>
      <c r="F56" s="32" t="s">
        <v>25</v>
      </c>
      <c r="G56" s="33" t="n">
        <v>66.57</v>
      </c>
      <c r="H56" s="33" t="n">
        <v>76.19</v>
      </c>
      <c r="I56" s="15" t="n">
        <v>9.62</v>
      </c>
      <c r="J56" s="35" t="e">
        <f aca="false">IF(I56&gt;0,(NA()),I56)</f>
        <v>#N/A</v>
      </c>
      <c r="AG56" s="36"/>
      <c r="AH56" s="36"/>
    </row>
    <row r="57" customFormat="false" ht="15" hidden="false" customHeight="false" outlineLevel="0" collapsed="false">
      <c r="A57" s="37" t="s">
        <v>11</v>
      </c>
      <c r="B57" s="38" t="n">
        <v>96.65</v>
      </c>
      <c r="C57" s="38" t="n">
        <v>98.31</v>
      </c>
      <c r="D57" s="39" t="n">
        <f aca="false">$C57-$B57</f>
        <v>1.66</v>
      </c>
      <c r="E57" s="40" t="n">
        <v>26</v>
      </c>
      <c r="F57" s="32" t="s">
        <v>29</v>
      </c>
      <c r="G57" s="34" t="n">
        <v>76.45</v>
      </c>
      <c r="H57" s="34" t="n">
        <v>88.28</v>
      </c>
      <c r="I57" s="15" t="n">
        <v>11.83</v>
      </c>
      <c r="J57" s="35" t="e">
        <f aca="false">IF(I57&gt;0,(NA()),I57)</f>
        <v>#N/A</v>
      </c>
      <c r="AG57" s="36"/>
      <c r="AH57" s="36"/>
    </row>
    <row r="58" customFormat="false" ht="15" hidden="false" customHeight="false" outlineLevel="0" collapsed="false">
      <c r="A58" s="41" t="s">
        <v>30</v>
      </c>
      <c r="B58" s="42" t="n">
        <f aca="false">SUM(B32:B57)/26</f>
        <v>83.2053846153846</v>
      </c>
      <c r="C58" s="42" t="n">
        <f aca="false">SUM(C32:C57)/26</f>
        <v>82.9538461538462</v>
      </c>
      <c r="D58" s="43" t="n">
        <f aca="false">SUM(D32:D57)/26</f>
        <v>-0.251538461538461</v>
      </c>
      <c r="E58" s="28"/>
      <c r="F58" s="28"/>
      <c r="G58" s="28"/>
      <c r="H58" s="28"/>
      <c r="I58" s="28"/>
      <c r="J58" s="28"/>
    </row>
    <row r="59" customFormat="false" ht="15" hidden="false" customHeight="false" outlineLevel="0" collapsed="false">
      <c r="A59" s="28"/>
      <c r="B59" s="28"/>
      <c r="C59" s="28"/>
      <c r="D59" s="28"/>
      <c r="E59" s="28"/>
      <c r="F59" s="28"/>
      <c r="G59" s="28"/>
      <c r="H59" s="28"/>
      <c r="I59" s="28"/>
      <c r="J59" s="28"/>
    </row>
    <row r="60" customFormat="false" ht="15" hidden="false" customHeight="false" outlineLevel="0" collapsed="false">
      <c r="A60" s="25" t="s">
        <v>31</v>
      </c>
      <c r="B60" s="26"/>
      <c r="C60" s="26"/>
      <c r="D60" s="26"/>
      <c r="E60" s="26"/>
      <c r="F60" s="26" t="s">
        <v>32</v>
      </c>
      <c r="G60" s="26"/>
      <c r="H60" s="26"/>
      <c r="I60" s="27"/>
      <c r="J60" s="28"/>
    </row>
    <row r="61" customFormat="false" ht="48" hidden="false" customHeight="true" outlineLevel="0" collapsed="false">
      <c r="A61" s="44" t="s">
        <v>34</v>
      </c>
      <c r="B61" s="9" t="s">
        <v>1</v>
      </c>
      <c r="C61" s="9" t="s">
        <v>2</v>
      </c>
      <c r="D61" s="9" t="s">
        <v>3</v>
      </c>
      <c r="E61" s="30"/>
      <c r="F61" s="45" t="s">
        <v>34</v>
      </c>
      <c r="G61" s="9" t="s">
        <v>1</v>
      </c>
      <c r="H61" s="9" t="s">
        <v>2</v>
      </c>
      <c r="I61" s="9" t="s">
        <v>3</v>
      </c>
      <c r="J61" s="28"/>
    </row>
    <row r="62" customFormat="false" ht="15" hidden="false" customHeight="false" outlineLevel="0" collapsed="false">
      <c r="A62" s="46" t="s">
        <v>25</v>
      </c>
      <c r="B62" s="33" t="n">
        <v>86.31</v>
      </c>
      <c r="C62" s="33" t="n">
        <v>87.63</v>
      </c>
      <c r="D62" s="47" t="n">
        <f aca="false">$C62-$B62</f>
        <v>1.31999999999999</v>
      </c>
      <c r="E62" s="30" t="n">
        <v>1</v>
      </c>
      <c r="F62" s="46" t="s">
        <v>19</v>
      </c>
      <c r="G62" s="33" t="n">
        <v>89.15</v>
      </c>
      <c r="H62" s="33" t="n">
        <v>83.19</v>
      </c>
      <c r="I62" s="47" t="n">
        <v>-5.96</v>
      </c>
      <c r="J62" s="35" t="n">
        <f aca="false">IF(I62&gt;0,(NA()),I62)</f>
        <v>-5.96</v>
      </c>
    </row>
    <row r="63" customFormat="false" ht="15" hidden="false" customHeight="false" outlineLevel="0" collapsed="false">
      <c r="A63" s="32" t="s">
        <v>28</v>
      </c>
      <c r="B63" s="34" t="n">
        <v>72.54</v>
      </c>
      <c r="C63" s="34" t="n">
        <v>82.59</v>
      </c>
      <c r="D63" s="47" t="n">
        <f aca="false">$C63-$B63</f>
        <v>10.05</v>
      </c>
      <c r="E63" s="30" t="n">
        <v>2</v>
      </c>
      <c r="F63" s="46" t="s">
        <v>10</v>
      </c>
      <c r="G63" s="33" t="n">
        <v>83.7</v>
      </c>
      <c r="H63" s="33" t="n">
        <v>81.31</v>
      </c>
      <c r="I63" s="47" t="n">
        <v>-2.39</v>
      </c>
      <c r="J63" s="35" t="n">
        <f aca="false">IF(I63&gt;0,(NA()),I63)</f>
        <v>-2.39</v>
      </c>
    </row>
    <row r="64" customFormat="false" ht="15" hidden="false" customHeight="false" outlineLevel="0" collapsed="false">
      <c r="A64" s="32" t="s">
        <v>24</v>
      </c>
      <c r="B64" s="34" t="n">
        <v>95.27</v>
      </c>
      <c r="C64" s="34" t="n">
        <v>97.35</v>
      </c>
      <c r="D64" s="47" t="n">
        <f aca="false">$C64-$B64</f>
        <v>2.08</v>
      </c>
      <c r="E64" s="30" t="n">
        <v>3</v>
      </c>
      <c r="F64" s="32" t="s">
        <v>5</v>
      </c>
      <c r="G64" s="33" t="n">
        <v>83.75</v>
      </c>
      <c r="H64" s="33" t="n">
        <v>82.49</v>
      </c>
      <c r="I64" s="47" t="n">
        <v>-1.26</v>
      </c>
      <c r="J64" s="35" t="n">
        <f aca="false">IF(I64&gt;0,(NA()),I64)</f>
        <v>-1.26</v>
      </c>
    </row>
    <row r="65" customFormat="false" ht="15" hidden="false" customHeight="false" outlineLevel="0" collapsed="false">
      <c r="A65" s="32" t="s">
        <v>23</v>
      </c>
      <c r="B65" s="34" t="n">
        <v>76.79</v>
      </c>
      <c r="C65" s="34" t="n">
        <v>78.72</v>
      </c>
      <c r="D65" s="47" t="n">
        <f aca="false">$C65-$B65</f>
        <v>1.92999999999999</v>
      </c>
      <c r="E65" s="30" t="n">
        <v>4</v>
      </c>
      <c r="F65" s="32" t="s">
        <v>20</v>
      </c>
      <c r="G65" s="34" t="n">
        <v>98.14</v>
      </c>
      <c r="H65" s="34" t="n">
        <v>98.57</v>
      </c>
      <c r="I65" s="47" t="n">
        <v>0.43</v>
      </c>
      <c r="J65" s="35" t="e">
        <f aca="false">IF(I65&gt;0,(NA()),I65)</f>
        <v>#N/A</v>
      </c>
    </row>
    <row r="66" customFormat="false" ht="15" hidden="false" customHeight="false" outlineLevel="0" collapsed="false">
      <c r="A66" s="32" t="s">
        <v>22</v>
      </c>
      <c r="B66" s="34" t="n">
        <v>96.51</v>
      </c>
      <c r="C66" s="34" t="n">
        <v>98.64</v>
      </c>
      <c r="D66" s="47" t="n">
        <f aca="false">$C66-$B66</f>
        <v>2.13</v>
      </c>
      <c r="E66" s="30" t="n">
        <v>5</v>
      </c>
      <c r="F66" s="32" t="s">
        <v>8</v>
      </c>
      <c r="G66" s="34" t="n">
        <v>74.93</v>
      </c>
      <c r="H66" s="34" t="n">
        <v>75.95</v>
      </c>
      <c r="I66" s="47" t="n">
        <v>1.02</v>
      </c>
      <c r="J66" s="35" t="e">
        <f aca="false">IF(I66&gt;0,(NA()),I66)</f>
        <v>#N/A</v>
      </c>
    </row>
    <row r="67" customFormat="false" ht="15" hidden="false" customHeight="false" outlineLevel="0" collapsed="false">
      <c r="A67" s="32" t="s">
        <v>12</v>
      </c>
      <c r="B67" s="34" t="n">
        <v>81.73</v>
      </c>
      <c r="C67" s="34" t="n">
        <v>84.69</v>
      </c>
      <c r="D67" s="47" t="n">
        <f aca="false">$C67-$B67</f>
        <v>2.95999999999999</v>
      </c>
      <c r="E67" s="30" t="n">
        <v>6</v>
      </c>
      <c r="F67" s="32" t="s">
        <v>7</v>
      </c>
      <c r="G67" s="34" t="n">
        <v>96.77</v>
      </c>
      <c r="H67" s="34" t="n">
        <v>98.01</v>
      </c>
      <c r="I67" s="47" t="n">
        <v>1.24</v>
      </c>
      <c r="J67" s="35" t="e">
        <f aca="false">IF(I67&gt;0,(NA()),I67)</f>
        <v>#N/A</v>
      </c>
    </row>
    <row r="68" customFormat="false" ht="15" hidden="false" customHeight="false" outlineLevel="0" collapsed="false">
      <c r="A68" s="32" t="s">
        <v>13</v>
      </c>
      <c r="B68" s="34" t="n">
        <v>96.26</v>
      </c>
      <c r="C68" s="34" t="n">
        <v>97.71</v>
      </c>
      <c r="D68" s="47" t="n">
        <f aca="false">$C68-$B68</f>
        <v>1.44999999999999</v>
      </c>
      <c r="E68" s="30" t="n">
        <v>7</v>
      </c>
      <c r="F68" s="32" t="s">
        <v>25</v>
      </c>
      <c r="G68" s="34" t="n">
        <v>86.31</v>
      </c>
      <c r="H68" s="34" t="n">
        <v>87.63</v>
      </c>
      <c r="I68" s="47" t="n">
        <v>1.32</v>
      </c>
      <c r="J68" s="35" t="e">
        <f aca="false">IF(I68&gt;0,(NA()),I68)</f>
        <v>#N/A</v>
      </c>
    </row>
    <row r="69" customFormat="false" ht="15" hidden="false" customHeight="false" outlineLevel="0" collapsed="false">
      <c r="A69" s="32" t="s">
        <v>14</v>
      </c>
      <c r="B69" s="34" t="n">
        <v>82.83</v>
      </c>
      <c r="C69" s="34" t="n">
        <v>86.47</v>
      </c>
      <c r="D69" s="47" t="n">
        <f aca="false">$C69-$B69</f>
        <v>3.64</v>
      </c>
      <c r="E69" s="30" t="n">
        <v>8</v>
      </c>
      <c r="F69" s="46" t="s">
        <v>13</v>
      </c>
      <c r="G69" s="33" t="n">
        <v>96.26</v>
      </c>
      <c r="H69" s="33" t="n">
        <v>97.71</v>
      </c>
      <c r="I69" s="47" t="n">
        <v>1.45</v>
      </c>
      <c r="J69" s="35" t="e">
        <f aca="false">IF(I69&gt;0,(NA()),I69)</f>
        <v>#N/A</v>
      </c>
    </row>
    <row r="70" customFormat="false" ht="15" hidden="false" customHeight="false" outlineLevel="0" collapsed="false">
      <c r="A70" s="32" t="s">
        <v>15</v>
      </c>
      <c r="B70" s="34" t="n">
        <v>82.51</v>
      </c>
      <c r="C70" s="34" t="n">
        <v>87.09</v>
      </c>
      <c r="D70" s="47" t="n">
        <f aca="false">$C70-$B70</f>
        <v>4.58</v>
      </c>
      <c r="E70" s="30" t="n">
        <v>9</v>
      </c>
      <c r="F70" s="46" t="s">
        <v>11</v>
      </c>
      <c r="G70" s="33" t="n">
        <v>97.19</v>
      </c>
      <c r="H70" s="33" t="n">
        <v>98.77</v>
      </c>
      <c r="I70" s="47" t="n">
        <v>1.58</v>
      </c>
      <c r="J70" s="35" t="e">
        <f aca="false">IF(I70&gt;0,(NA()),I70)</f>
        <v>#N/A</v>
      </c>
    </row>
    <row r="71" customFormat="false" ht="15" hidden="false" customHeight="false" outlineLevel="0" collapsed="false">
      <c r="A71" s="32" t="s">
        <v>16</v>
      </c>
      <c r="B71" s="34" t="n">
        <v>83.25</v>
      </c>
      <c r="C71" s="34" t="n">
        <v>85.9</v>
      </c>
      <c r="D71" s="47" t="n">
        <f aca="false">$C71-$B71</f>
        <v>2.65000000000001</v>
      </c>
      <c r="E71" s="30" t="n">
        <v>10</v>
      </c>
      <c r="F71" s="46" t="s">
        <v>23</v>
      </c>
      <c r="G71" s="33" t="n">
        <v>76.79</v>
      </c>
      <c r="H71" s="33" t="n">
        <v>78.72</v>
      </c>
      <c r="I71" s="47" t="n">
        <v>1.93</v>
      </c>
      <c r="J71" s="35" t="e">
        <f aca="false">IF(I71&gt;0,(NA()),I71)</f>
        <v>#N/A</v>
      </c>
    </row>
    <row r="72" customFormat="false" ht="15" hidden="false" customHeight="false" outlineLevel="0" collapsed="false">
      <c r="A72" s="32" t="s">
        <v>29</v>
      </c>
      <c r="B72" s="34" t="n">
        <v>70.88</v>
      </c>
      <c r="C72" s="34" t="n">
        <v>84.57</v>
      </c>
      <c r="D72" s="47" t="n">
        <f aca="false">$C72-$B72</f>
        <v>13.69</v>
      </c>
      <c r="E72" s="30" t="n">
        <v>11</v>
      </c>
      <c r="F72" s="32" t="s">
        <v>24</v>
      </c>
      <c r="G72" s="34" t="n">
        <v>95.27</v>
      </c>
      <c r="H72" s="34" t="n">
        <v>97.35</v>
      </c>
      <c r="I72" s="47" t="n">
        <v>2.08</v>
      </c>
      <c r="J72" s="35" t="e">
        <f aca="false">IF(I72&gt;0,(NA()),I72)</f>
        <v>#N/A</v>
      </c>
    </row>
    <row r="73" customFormat="false" ht="15" hidden="false" customHeight="false" outlineLevel="0" collapsed="false">
      <c r="A73" s="32" t="s">
        <v>26</v>
      </c>
      <c r="B73" s="34" t="n">
        <v>59.43</v>
      </c>
      <c r="C73" s="34" t="n">
        <v>64.87</v>
      </c>
      <c r="D73" s="47" t="n">
        <f aca="false">$C73-$B73</f>
        <v>5.44000000000001</v>
      </c>
      <c r="E73" s="30" t="n">
        <v>12</v>
      </c>
      <c r="F73" s="32" t="s">
        <v>22</v>
      </c>
      <c r="G73" s="34" t="n">
        <v>96.51</v>
      </c>
      <c r="H73" s="34" t="n">
        <v>98.64</v>
      </c>
      <c r="I73" s="47" t="n">
        <v>2.13</v>
      </c>
      <c r="J73" s="35" t="e">
        <f aca="false">IF(I73&gt;0,(NA()),I73)</f>
        <v>#N/A</v>
      </c>
    </row>
    <row r="74" customFormat="false" ht="15" hidden="false" customHeight="false" outlineLevel="0" collapsed="false">
      <c r="A74" s="32" t="s">
        <v>20</v>
      </c>
      <c r="B74" s="34" t="n">
        <v>98.14</v>
      </c>
      <c r="C74" s="34" t="n">
        <v>98.57</v>
      </c>
      <c r="D74" s="47" t="n">
        <f aca="false">$C74-$B74</f>
        <v>0.429999999999993</v>
      </c>
      <c r="E74" s="30" t="n">
        <v>13</v>
      </c>
      <c r="F74" s="46" t="s">
        <v>16</v>
      </c>
      <c r="G74" s="33" t="n">
        <v>83.25</v>
      </c>
      <c r="H74" s="33" t="n">
        <v>85.9</v>
      </c>
      <c r="I74" s="47" t="n">
        <v>2.65</v>
      </c>
      <c r="J74" s="35" t="e">
        <f aca="false">IF(I74&gt;0,(NA()),I74)</f>
        <v>#N/A</v>
      </c>
    </row>
    <row r="75" customFormat="false" ht="15" hidden="false" customHeight="false" outlineLevel="0" collapsed="false">
      <c r="A75" s="32" t="s">
        <v>21</v>
      </c>
      <c r="B75" s="34" t="n">
        <v>76.08</v>
      </c>
      <c r="C75" s="34" t="n">
        <v>79.83</v>
      </c>
      <c r="D75" s="47" t="n">
        <f aca="false">$C75-$B75</f>
        <v>3.75</v>
      </c>
      <c r="E75" s="30" t="n">
        <v>14</v>
      </c>
      <c r="F75" s="32" t="s">
        <v>18</v>
      </c>
      <c r="G75" s="34" t="n">
        <v>95.84</v>
      </c>
      <c r="H75" s="34" t="n">
        <v>98.57</v>
      </c>
      <c r="I75" s="47" t="n">
        <v>2.73</v>
      </c>
      <c r="J75" s="35" t="e">
        <f aca="false">IF(I75&gt;0,(NA()),I75)</f>
        <v>#N/A</v>
      </c>
    </row>
    <row r="76" customFormat="false" ht="15" hidden="false" customHeight="false" outlineLevel="0" collapsed="false">
      <c r="A76" s="32" t="s">
        <v>19</v>
      </c>
      <c r="B76" s="34" t="n">
        <v>89.15</v>
      </c>
      <c r="C76" s="34" t="n">
        <v>83.19</v>
      </c>
      <c r="D76" s="15" t="n">
        <f aca="false">$C76-$B76</f>
        <v>-5.96000000000001</v>
      </c>
      <c r="E76" s="30" t="n">
        <v>15</v>
      </c>
      <c r="F76" s="32" t="s">
        <v>9</v>
      </c>
      <c r="G76" s="34" t="n">
        <v>95.09</v>
      </c>
      <c r="H76" s="34" t="n">
        <v>98.01</v>
      </c>
      <c r="I76" s="47" t="n">
        <v>2.92</v>
      </c>
      <c r="J76" s="35" t="e">
        <f aca="false">IF(I76&gt;0,(NA()),I76)</f>
        <v>#N/A</v>
      </c>
    </row>
    <row r="77" customFormat="false" ht="15" hidden="false" customHeight="false" outlineLevel="0" collapsed="false">
      <c r="A77" s="46" t="s">
        <v>27</v>
      </c>
      <c r="B77" s="33" t="n">
        <v>95.23</v>
      </c>
      <c r="C77" s="33" t="n">
        <v>98.17</v>
      </c>
      <c r="D77" s="47" t="n">
        <f aca="false">$C77-$B77</f>
        <v>2.94</v>
      </c>
      <c r="E77" s="30" t="n">
        <v>16</v>
      </c>
      <c r="F77" s="32" t="s">
        <v>27</v>
      </c>
      <c r="G77" s="34" t="n">
        <v>95.23</v>
      </c>
      <c r="H77" s="34" t="n">
        <v>98.17</v>
      </c>
      <c r="I77" s="47" t="n">
        <v>2.94</v>
      </c>
      <c r="J77" s="35" t="e">
        <f aca="false">IF(I77&gt;0,(NA()),I77)</f>
        <v>#N/A</v>
      </c>
    </row>
    <row r="78" customFormat="false" ht="15" hidden="false" customHeight="false" outlineLevel="0" collapsed="false">
      <c r="A78" s="46" t="s">
        <v>4</v>
      </c>
      <c r="B78" s="33" t="n">
        <v>78.46</v>
      </c>
      <c r="C78" s="33" t="n">
        <v>98.68</v>
      </c>
      <c r="D78" s="47" t="n">
        <f aca="false">$C78-$B78</f>
        <v>20.22</v>
      </c>
      <c r="E78" s="30" t="n">
        <v>17</v>
      </c>
      <c r="F78" s="32" t="s">
        <v>12</v>
      </c>
      <c r="G78" s="34" t="n">
        <v>81.73</v>
      </c>
      <c r="H78" s="34" t="n">
        <v>84.69</v>
      </c>
      <c r="I78" s="47" t="n">
        <v>2.96</v>
      </c>
      <c r="J78" s="35" t="e">
        <f aca="false">IF(I78&gt;0,(NA()),I78)</f>
        <v>#N/A</v>
      </c>
    </row>
    <row r="79" customFormat="false" ht="15" hidden="false" customHeight="false" outlineLevel="0" collapsed="false">
      <c r="A79" s="46" t="s">
        <v>5</v>
      </c>
      <c r="B79" s="33" t="n">
        <v>83.75</v>
      </c>
      <c r="C79" s="33" t="n">
        <v>82.49</v>
      </c>
      <c r="D79" s="15" t="n">
        <f aca="false">$C79-$B79</f>
        <v>-1.26000000000001</v>
      </c>
      <c r="E79" s="30" t="n">
        <v>18</v>
      </c>
      <c r="F79" s="46" t="s">
        <v>14</v>
      </c>
      <c r="G79" s="33" t="n">
        <v>82.83</v>
      </c>
      <c r="H79" s="33" t="n">
        <v>86.47</v>
      </c>
      <c r="I79" s="47" t="n">
        <v>3.64</v>
      </c>
      <c r="J79" s="35" t="e">
        <f aca="false">IF(I79&gt;0,(NA()),I79)</f>
        <v>#N/A</v>
      </c>
    </row>
    <row r="80" customFormat="false" ht="15" hidden="false" customHeight="false" outlineLevel="0" collapsed="false">
      <c r="A80" s="46" t="s">
        <v>17</v>
      </c>
      <c r="B80" s="33" t="n">
        <v>81.03</v>
      </c>
      <c r="C80" s="33" t="n">
        <v>87.74</v>
      </c>
      <c r="D80" s="47" t="n">
        <f aca="false">$C80-$B80</f>
        <v>6.70999999999999</v>
      </c>
      <c r="E80" s="30" t="n">
        <v>19</v>
      </c>
      <c r="F80" s="32" t="s">
        <v>21</v>
      </c>
      <c r="G80" s="34" t="n">
        <v>76.08</v>
      </c>
      <c r="H80" s="34" t="n">
        <v>79.83</v>
      </c>
      <c r="I80" s="47" t="n">
        <v>3.75</v>
      </c>
      <c r="J80" s="35" t="e">
        <f aca="false">IF(I80&gt;0,(NA()),I80)</f>
        <v>#N/A</v>
      </c>
    </row>
    <row r="81" customFormat="false" ht="15" hidden="false" customHeight="false" outlineLevel="0" collapsed="false">
      <c r="A81" s="46" t="s">
        <v>18</v>
      </c>
      <c r="B81" s="33" t="n">
        <v>95.84</v>
      </c>
      <c r="C81" s="33" t="n">
        <v>98.57</v>
      </c>
      <c r="D81" s="47" t="n">
        <f aca="false">$C81-$B81</f>
        <v>2.72999999999999</v>
      </c>
      <c r="E81" s="30" t="n">
        <v>20</v>
      </c>
      <c r="F81" s="32" t="s">
        <v>15</v>
      </c>
      <c r="G81" s="34" t="n">
        <v>82.51</v>
      </c>
      <c r="H81" s="34" t="n">
        <v>87.09</v>
      </c>
      <c r="I81" s="47" t="n">
        <v>4.58</v>
      </c>
      <c r="J81" s="35" t="e">
        <f aca="false">IF(I81&gt;0,(NA()),I81)</f>
        <v>#N/A</v>
      </c>
    </row>
    <row r="82" customFormat="false" ht="15" hidden="false" customHeight="false" outlineLevel="0" collapsed="false">
      <c r="A82" s="46" t="s">
        <v>6</v>
      </c>
      <c r="B82" s="33" t="n">
        <v>82.67</v>
      </c>
      <c r="C82" s="33" t="n">
        <v>89.18</v>
      </c>
      <c r="D82" s="47" t="n">
        <f aca="false">$C82-$B82</f>
        <v>6.51000000000001</v>
      </c>
      <c r="E82" s="30" t="n">
        <v>21</v>
      </c>
      <c r="F82" s="46" t="s">
        <v>26</v>
      </c>
      <c r="G82" s="33" t="n">
        <v>59.43</v>
      </c>
      <c r="H82" s="33" t="n">
        <v>64.87</v>
      </c>
      <c r="I82" s="47" t="n">
        <v>5.44</v>
      </c>
      <c r="J82" s="35" t="e">
        <f aca="false">IF(I82&gt;0,(NA()),I82)</f>
        <v>#N/A</v>
      </c>
    </row>
    <row r="83" customFormat="false" ht="15" hidden="false" customHeight="false" outlineLevel="0" collapsed="false">
      <c r="A83" s="46" t="s">
        <v>7</v>
      </c>
      <c r="B83" s="33" t="n">
        <v>96.77</v>
      </c>
      <c r="C83" s="33" t="n">
        <v>98.01</v>
      </c>
      <c r="D83" s="47" t="n">
        <f aca="false">$C83-$B83</f>
        <v>1.24000000000001</v>
      </c>
      <c r="E83" s="30" t="n">
        <v>22</v>
      </c>
      <c r="F83" s="46" t="s">
        <v>6</v>
      </c>
      <c r="G83" s="33" t="n">
        <v>82.67</v>
      </c>
      <c r="H83" s="33" t="n">
        <v>89.18</v>
      </c>
      <c r="I83" s="47" t="n">
        <v>6.51</v>
      </c>
      <c r="J83" s="35" t="e">
        <f aca="false">IF(I83&gt;0,(NA()),I83)</f>
        <v>#N/A</v>
      </c>
    </row>
    <row r="84" customFormat="false" ht="15" hidden="false" customHeight="false" outlineLevel="0" collapsed="false">
      <c r="A84" s="46" t="s">
        <v>8</v>
      </c>
      <c r="B84" s="33" t="n">
        <v>74.93</v>
      </c>
      <c r="C84" s="33" t="n">
        <v>75.95</v>
      </c>
      <c r="D84" s="47" t="n">
        <f aca="false">$C84-$B84</f>
        <v>1.02</v>
      </c>
      <c r="E84" s="30" t="n">
        <v>23</v>
      </c>
      <c r="F84" s="46" t="s">
        <v>17</v>
      </c>
      <c r="G84" s="33" t="n">
        <v>81.03</v>
      </c>
      <c r="H84" s="33" t="n">
        <v>87.74</v>
      </c>
      <c r="I84" s="47" t="n">
        <v>6.71</v>
      </c>
      <c r="J84" s="35" t="e">
        <f aca="false">IF(I84&gt;0,(NA()),I84)</f>
        <v>#N/A</v>
      </c>
    </row>
    <row r="85" customFormat="false" ht="15" hidden="false" customHeight="false" outlineLevel="0" collapsed="false">
      <c r="A85" s="46" t="s">
        <v>9</v>
      </c>
      <c r="B85" s="33" t="n">
        <v>95.09</v>
      </c>
      <c r="C85" s="33" t="n">
        <v>98.01</v>
      </c>
      <c r="D85" s="47" t="n">
        <f aca="false">$C85-$B85</f>
        <v>2.92</v>
      </c>
      <c r="E85" s="30" t="n">
        <v>24</v>
      </c>
      <c r="F85" s="46" t="s">
        <v>28</v>
      </c>
      <c r="G85" s="33" t="n">
        <v>72.54</v>
      </c>
      <c r="H85" s="33" t="n">
        <v>82.59</v>
      </c>
      <c r="I85" s="47" t="n">
        <v>10.05</v>
      </c>
      <c r="J85" s="35" t="e">
        <f aca="false">IF(I85&gt;0,(NA()),I85)</f>
        <v>#N/A</v>
      </c>
    </row>
    <row r="86" customFormat="false" ht="15" hidden="false" customHeight="false" outlineLevel="0" collapsed="false">
      <c r="A86" s="46" t="s">
        <v>10</v>
      </c>
      <c r="B86" s="33" t="n">
        <v>83.7</v>
      </c>
      <c r="C86" s="33" t="n">
        <v>81.31</v>
      </c>
      <c r="D86" s="15" t="n">
        <f aca="false">$C86-$B86</f>
        <v>-2.39</v>
      </c>
      <c r="E86" s="30" t="n">
        <v>25</v>
      </c>
      <c r="F86" s="32" t="s">
        <v>29</v>
      </c>
      <c r="G86" s="34" t="n">
        <v>70.88</v>
      </c>
      <c r="H86" s="34" t="n">
        <v>84.57</v>
      </c>
      <c r="I86" s="47" t="n">
        <v>13.69</v>
      </c>
      <c r="J86" s="35" t="e">
        <f aca="false">IF(I86&gt;0,(NA()),I86)</f>
        <v>#N/A</v>
      </c>
    </row>
    <row r="87" customFormat="false" ht="15" hidden="false" customHeight="false" outlineLevel="0" collapsed="false">
      <c r="A87" s="48" t="s">
        <v>11</v>
      </c>
      <c r="B87" s="38" t="n">
        <v>97.19</v>
      </c>
      <c r="C87" s="38" t="n">
        <v>98.77</v>
      </c>
      <c r="D87" s="47" t="n">
        <f aca="false">$C87-$B87</f>
        <v>1.58</v>
      </c>
      <c r="E87" s="40" t="n">
        <v>26</v>
      </c>
      <c r="F87" s="46" t="s">
        <v>4</v>
      </c>
      <c r="G87" s="33" t="n">
        <v>78.46</v>
      </c>
      <c r="H87" s="33" t="n">
        <v>98.68</v>
      </c>
      <c r="I87" s="47" t="n">
        <v>20.22</v>
      </c>
      <c r="J87" s="35" t="e">
        <f aca="false">IF(I87&gt;0,(NA()),I87)</f>
        <v>#N/A</v>
      </c>
    </row>
    <row r="88" customFormat="false" ht="15" hidden="false" customHeight="false" outlineLevel="0" collapsed="false">
      <c r="A88" s="41" t="s">
        <v>30</v>
      </c>
      <c r="B88" s="49" t="n">
        <f aca="false">SUM(B62:B87)/26</f>
        <v>85.09</v>
      </c>
      <c r="C88" s="49" t="n">
        <f aca="false">SUM(C62:C87)/26</f>
        <v>88.6423076923077</v>
      </c>
      <c r="D88" s="50" t="n">
        <f aca="false">SUM(D62:D87)/26</f>
        <v>3.55230769230769</v>
      </c>
      <c r="E88" s="28"/>
      <c r="F88" s="28"/>
      <c r="G88" s="28"/>
      <c r="H88" s="28"/>
      <c r="I88" s="28"/>
      <c r="J88" s="28"/>
    </row>
    <row r="89" customFormat="false" ht="15" hidden="false" customHeight="false" outlineLevel="0" collapsed="false">
      <c r="A89" s="28"/>
      <c r="B89" s="28"/>
      <c r="C89" s="28"/>
      <c r="D89" s="28"/>
      <c r="E89" s="28"/>
      <c r="F89" s="28"/>
      <c r="G89" s="28"/>
      <c r="H89" s="28"/>
      <c r="I89" s="28"/>
      <c r="J89" s="28"/>
    </row>
    <row r="90" customFormat="false" ht="15" hidden="false" customHeight="false" outlineLevel="0" collapsed="false">
      <c r="A90" s="26" t="s">
        <v>32</v>
      </c>
      <c r="B90" s="30"/>
      <c r="C90" s="30"/>
      <c r="D90" s="30"/>
    </row>
    <row r="91" customFormat="false" ht="63.75" hidden="false" customHeight="true" outlineLevel="0" collapsed="false">
      <c r="A91" s="45" t="s">
        <v>35</v>
      </c>
      <c r="B91" s="9" t="s">
        <v>1</v>
      </c>
      <c r="C91" s="9" t="s">
        <v>2</v>
      </c>
      <c r="D91" s="9" t="s">
        <v>3</v>
      </c>
      <c r="E91" s="51" t="s">
        <v>36</v>
      </c>
    </row>
    <row r="92" customFormat="false" ht="15" hidden="false" customHeight="false" outlineLevel="0" collapsed="false">
      <c r="A92" s="52" t="s">
        <v>10</v>
      </c>
      <c r="B92" s="34" t="n">
        <v>78.56</v>
      </c>
      <c r="C92" s="34" t="n">
        <v>65.49</v>
      </c>
      <c r="D92" s="47" t="n">
        <f aca="false">$C92-$B92</f>
        <v>-13.07</v>
      </c>
      <c r="E92" s="53" t="e">
        <f aca="false">IF(D91&gt;0,(NA()),D91)</f>
        <v>#N/A</v>
      </c>
    </row>
    <row r="93" customFormat="false" ht="15" hidden="false" customHeight="false" outlineLevel="0" collapsed="false">
      <c r="A93" s="52" t="s">
        <v>16</v>
      </c>
      <c r="B93" s="34" t="n">
        <v>64.92</v>
      </c>
      <c r="C93" s="34" t="n">
        <v>52.5</v>
      </c>
      <c r="D93" s="47" t="n">
        <f aca="false">$C93-$B93</f>
        <v>-12.42</v>
      </c>
      <c r="E93" s="53" t="n">
        <f aca="false">IF(D92&gt;0,(NA()),D92)</f>
        <v>-13.07</v>
      </c>
    </row>
    <row r="94" customFormat="false" ht="15" hidden="false" customHeight="false" outlineLevel="0" collapsed="false">
      <c r="A94" s="52" t="s">
        <v>20</v>
      </c>
      <c r="B94" s="33" t="n">
        <v>94.52</v>
      </c>
      <c r="C94" s="34" t="n">
        <v>83.23</v>
      </c>
      <c r="D94" s="47" t="n">
        <f aca="false">$C94-$B94</f>
        <v>-11.29</v>
      </c>
      <c r="E94" s="53" t="n">
        <f aca="false">IF(D93&gt;0,(NA()),D93)</f>
        <v>-12.42</v>
      </c>
    </row>
    <row r="95" customFormat="false" ht="15" hidden="false" customHeight="false" outlineLevel="0" collapsed="false">
      <c r="A95" s="52" t="s">
        <v>5</v>
      </c>
      <c r="B95" s="33" t="n">
        <v>57.7</v>
      </c>
      <c r="C95" s="34" t="n">
        <v>47.45</v>
      </c>
      <c r="D95" s="47" t="n">
        <f aca="false">$C95-$B95</f>
        <v>-10.25</v>
      </c>
      <c r="E95" s="53" t="n">
        <f aca="false">IF(D94&gt;0,(NA()),D94)</f>
        <v>-11.29</v>
      </c>
    </row>
    <row r="96" customFormat="false" ht="15" hidden="false" customHeight="false" outlineLevel="0" collapsed="false">
      <c r="A96" s="52" t="s">
        <v>28</v>
      </c>
      <c r="B96" s="54" t="n">
        <v>54</v>
      </c>
      <c r="C96" s="54" t="n">
        <v>47.23</v>
      </c>
      <c r="D96" s="47" t="n">
        <f aca="false">$C96-$B96</f>
        <v>-6.77</v>
      </c>
      <c r="E96" s="53" t="n">
        <f aca="false">IF(D95&gt;0,(NA()),D95)</f>
        <v>-10.25</v>
      </c>
    </row>
    <row r="97" customFormat="false" ht="15" hidden="false" customHeight="false" outlineLevel="0" collapsed="false">
      <c r="A97" s="52" t="s">
        <v>19</v>
      </c>
      <c r="B97" s="33" t="n">
        <v>74.63</v>
      </c>
      <c r="C97" s="34" t="n">
        <v>69.4</v>
      </c>
      <c r="D97" s="47" t="n">
        <f aca="false">$C97-$B97</f>
        <v>-5.22999999999999</v>
      </c>
      <c r="E97" s="53" t="n">
        <f aca="false">IF(D97&gt;0,(NA()),D97)</f>
        <v>-5.22999999999999</v>
      </c>
    </row>
    <row r="98" customFormat="false" ht="15" hidden="false" customHeight="false" outlineLevel="0" collapsed="false">
      <c r="A98" s="52" t="s">
        <v>26</v>
      </c>
      <c r="B98" s="33" t="n">
        <v>33.17</v>
      </c>
      <c r="C98" s="34" t="n">
        <v>29.77</v>
      </c>
      <c r="D98" s="47" t="n">
        <f aca="false">$C98-$B98</f>
        <v>-3.4</v>
      </c>
      <c r="E98" s="53"/>
    </row>
    <row r="99" customFormat="false" ht="15" hidden="false" customHeight="false" outlineLevel="0" collapsed="false">
      <c r="A99" s="52" t="s">
        <v>29</v>
      </c>
      <c r="B99" s="34" t="n">
        <v>67.69</v>
      </c>
      <c r="C99" s="34" t="n">
        <v>64.98</v>
      </c>
      <c r="D99" s="47" t="n">
        <f aca="false">$C99-$B99</f>
        <v>-2.70999999999999</v>
      </c>
      <c r="E99" s="53" t="n">
        <f aca="false">IF(D99&gt;0,(NA()),D99)</f>
        <v>-2.70999999999999</v>
      </c>
    </row>
    <row r="100" customFormat="false" ht="15" hidden="false" customHeight="false" outlineLevel="0" collapsed="false">
      <c r="A100" s="52" t="s">
        <v>12</v>
      </c>
      <c r="B100" s="34" t="n">
        <v>60.52</v>
      </c>
      <c r="C100" s="34" t="n">
        <v>58.12</v>
      </c>
      <c r="D100" s="47" t="n">
        <f aca="false">$C100-$B100</f>
        <v>-2.40000000000001</v>
      </c>
      <c r="E100" s="53" t="n">
        <f aca="false">IF(D99&gt;0,(NA()),D99)</f>
        <v>-2.70999999999999</v>
      </c>
    </row>
    <row r="101" customFormat="false" ht="15" hidden="false" customHeight="false" outlineLevel="0" collapsed="false">
      <c r="A101" s="52" t="s">
        <v>15</v>
      </c>
      <c r="B101" s="54" t="n">
        <v>62.6</v>
      </c>
      <c r="C101" s="54" t="n">
        <v>60.4</v>
      </c>
      <c r="D101" s="47" t="n">
        <f aca="false">$C101-$B101</f>
        <v>-2.2</v>
      </c>
      <c r="E101" s="53" t="n">
        <f aca="false">IF(D100&gt;0,(NA()),D100)</f>
        <v>-2.40000000000001</v>
      </c>
    </row>
    <row r="102" customFormat="false" ht="15" hidden="false" customHeight="false" outlineLevel="0" collapsed="false">
      <c r="A102" s="52" t="s">
        <v>23</v>
      </c>
      <c r="B102" s="34" t="n">
        <v>59.5</v>
      </c>
      <c r="C102" s="34" t="n">
        <v>59.79</v>
      </c>
      <c r="D102" s="47" t="n">
        <f aca="false">$C102-$B102</f>
        <v>0.289999999999999</v>
      </c>
      <c r="E102" s="53" t="n">
        <f aca="false">IF(D101&gt;0,(NA()),D101)</f>
        <v>-2.2</v>
      </c>
    </row>
    <row r="103" customFormat="false" ht="15" hidden="false" customHeight="false" outlineLevel="0" collapsed="false">
      <c r="A103" s="52" t="s">
        <v>7</v>
      </c>
      <c r="B103" s="34" t="n">
        <v>97.62</v>
      </c>
      <c r="C103" s="34" t="n">
        <v>98.69</v>
      </c>
      <c r="D103" s="47" t="n">
        <f aca="false">$C103-$B103</f>
        <v>1.06999999999999</v>
      </c>
    </row>
    <row r="104" customFormat="false" ht="15" hidden="false" customHeight="false" outlineLevel="0" collapsed="false">
      <c r="A104" s="52" t="s">
        <v>25</v>
      </c>
      <c r="B104" s="34" t="n">
        <v>67.72</v>
      </c>
      <c r="C104" s="34" t="n">
        <v>68.84</v>
      </c>
      <c r="D104" s="47" t="n">
        <f aca="false">$C104-$B104</f>
        <v>1.12</v>
      </c>
      <c r="E104" s="53" t="e">
        <f aca="false">IF(D102&gt;0,(NA()),D102)</f>
        <v>#N/A</v>
      </c>
    </row>
    <row r="105" customFormat="false" ht="15" hidden="false" customHeight="false" outlineLevel="0" collapsed="false">
      <c r="A105" s="55" t="s">
        <v>22</v>
      </c>
      <c r="B105" s="34" t="n">
        <v>96.77</v>
      </c>
      <c r="C105" s="34" t="n">
        <v>98.3</v>
      </c>
      <c r="D105" s="56" t="n">
        <f aca="false">$C105-$B105</f>
        <v>1.53</v>
      </c>
      <c r="E105" s="53" t="e">
        <f aca="false">IF(D103&gt;0,(NA()),D103)</f>
        <v>#N/A</v>
      </c>
    </row>
    <row r="106" customFormat="false" ht="15" hidden="false" customHeight="false" outlineLevel="0" collapsed="false">
      <c r="A106" s="52" t="s">
        <v>11</v>
      </c>
      <c r="B106" s="34" t="n">
        <v>96.21</v>
      </c>
      <c r="C106" s="34" t="n">
        <v>98.31</v>
      </c>
      <c r="D106" s="47" t="n">
        <f aca="false">$C106-$B106</f>
        <v>2.10000000000001</v>
      </c>
      <c r="E106" s="53" t="e">
        <f aca="false">IF(D118&gt;0,(NA()),D118)</f>
        <v>#N/A</v>
      </c>
    </row>
    <row r="107" customFormat="false" ht="15" hidden="false" customHeight="false" outlineLevel="0" collapsed="false">
      <c r="A107" s="52" t="s">
        <v>14</v>
      </c>
      <c r="B107" s="34" t="n">
        <v>58.36</v>
      </c>
      <c r="C107" s="34" t="n">
        <v>60.69</v>
      </c>
      <c r="D107" s="47" t="n">
        <f aca="false">$C107-$B107</f>
        <v>2.33</v>
      </c>
      <c r="E107" s="53" t="e">
        <f aca="false">IF(D104&gt;0,(NA()),D104)</f>
        <v>#N/A</v>
      </c>
    </row>
    <row r="108" customFormat="false" ht="15" hidden="false" customHeight="false" outlineLevel="0" collapsed="false">
      <c r="A108" s="52" t="s">
        <v>13</v>
      </c>
      <c r="B108" s="34" t="n">
        <v>93.36</v>
      </c>
      <c r="C108" s="34" t="n">
        <v>96.84</v>
      </c>
      <c r="D108" s="47" t="n">
        <f aca="false">$C108-$B108</f>
        <v>3.48</v>
      </c>
      <c r="E108" s="53" t="e">
        <f aca="false">IF(D106&gt;0,(NA()),D106)</f>
        <v>#N/A</v>
      </c>
    </row>
    <row r="109" customFormat="false" ht="15" hidden="false" customHeight="false" outlineLevel="0" collapsed="false">
      <c r="A109" s="52" t="s">
        <v>8</v>
      </c>
      <c r="B109" s="34" t="n">
        <v>55.97</v>
      </c>
      <c r="C109" s="34" t="n">
        <v>60.63</v>
      </c>
      <c r="D109" s="47" t="n">
        <f aca="false">$C109-$B109</f>
        <v>4.66</v>
      </c>
      <c r="E109" s="53" t="e">
        <f aca="false">IF(D107&gt;0,(NA()),D107)</f>
        <v>#N/A</v>
      </c>
    </row>
    <row r="110" customFormat="false" ht="15" hidden="false" customHeight="false" outlineLevel="0" collapsed="false">
      <c r="A110" s="52" t="s">
        <v>21</v>
      </c>
      <c r="B110" s="34" t="n">
        <v>61.72</v>
      </c>
      <c r="C110" s="34" t="n">
        <v>66.67</v>
      </c>
      <c r="D110" s="47" t="n">
        <f aca="false">$C110-$B110</f>
        <v>4.95</v>
      </c>
      <c r="E110" s="53" t="e">
        <f aca="false">IF(D108&gt;0,(NA()),D108)</f>
        <v>#N/A</v>
      </c>
    </row>
    <row r="111" customFormat="false" ht="15" hidden="false" customHeight="false" outlineLevel="0" collapsed="false">
      <c r="A111" s="52" t="s">
        <v>9</v>
      </c>
      <c r="B111" s="34" t="n">
        <v>86.06</v>
      </c>
      <c r="C111" s="34" t="n">
        <v>91.35</v>
      </c>
      <c r="D111" s="47" t="n">
        <f aca="false">$C111-$B111</f>
        <v>5.28999999999999</v>
      </c>
      <c r="E111" s="53" t="e">
        <f aca="false">IF(D109&gt;0,(NA()),D109)</f>
        <v>#N/A</v>
      </c>
    </row>
    <row r="112" customFormat="false" ht="15" hidden="false" customHeight="false" outlineLevel="0" collapsed="false">
      <c r="A112" s="52" t="s">
        <v>6</v>
      </c>
      <c r="B112" s="57" t="n">
        <v>67.89</v>
      </c>
      <c r="C112" s="54" t="n">
        <v>75.14</v>
      </c>
      <c r="D112" s="47" t="n">
        <f aca="false">$C112-$B112</f>
        <v>7.25</v>
      </c>
      <c r="E112" s="53"/>
    </row>
    <row r="113" customFormat="false" ht="15" hidden="false" customHeight="false" outlineLevel="0" collapsed="false">
      <c r="A113" s="52" t="s">
        <v>24</v>
      </c>
      <c r="B113" s="33" t="n">
        <v>86.63</v>
      </c>
      <c r="C113" s="34" t="n">
        <v>94.04</v>
      </c>
      <c r="D113" s="47" t="n">
        <f aca="false">$C113-$B113</f>
        <v>7.41000000000001</v>
      </c>
      <c r="E113" s="53" t="e">
        <f aca="false">IF(D111&gt;0,(NA()),D111)</f>
        <v>#N/A</v>
      </c>
    </row>
    <row r="114" customFormat="false" ht="15" hidden="false" customHeight="false" outlineLevel="0" collapsed="false">
      <c r="A114" s="52" t="s">
        <v>27</v>
      </c>
      <c r="B114" s="33" t="n">
        <v>82.72</v>
      </c>
      <c r="C114" s="34" t="n">
        <v>91.81</v>
      </c>
      <c r="D114" s="47" t="n">
        <f aca="false">$C114-$B114</f>
        <v>9.09</v>
      </c>
      <c r="E114" s="53" t="e">
        <f aca="false">IF(D112&gt;0,(NA()),D112)</f>
        <v>#N/A</v>
      </c>
    </row>
    <row r="115" customFormat="false" ht="15" hidden="false" customHeight="false" outlineLevel="0" collapsed="false">
      <c r="A115" s="37" t="s">
        <v>4</v>
      </c>
      <c r="B115" s="58" t="n">
        <v>84.2</v>
      </c>
      <c r="C115" s="59" t="n">
        <v>97.69</v>
      </c>
      <c r="D115" s="47" t="n">
        <f aca="false">$C115-$B115</f>
        <v>13.49</v>
      </c>
      <c r="E115" s="53" t="e">
        <f aca="false">IF(D113&gt;0,(NA()),D113)</f>
        <v>#N/A</v>
      </c>
    </row>
    <row r="116" customFormat="false" ht="15" hidden="false" customHeight="false" outlineLevel="0" collapsed="false">
      <c r="A116" s="52" t="s">
        <v>37</v>
      </c>
      <c r="B116" s="33" t="n">
        <v>80.28</v>
      </c>
      <c r="C116" s="34" t="n">
        <v>94.84</v>
      </c>
      <c r="D116" s="47" t="n">
        <f aca="false">$C116-$B116</f>
        <v>14.56</v>
      </c>
      <c r="E116" s="53" t="e">
        <f aca="false">IF(D114&gt;0,(NA()),D114)</f>
        <v>#N/A</v>
      </c>
    </row>
    <row r="117" customFormat="false" ht="15" hidden="false" customHeight="false" outlineLevel="0" collapsed="false">
      <c r="A117" s="52" t="s">
        <v>17</v>
      </c>
      <c r="B117" s="33" t="n">
        <v>59.45</v>
      </c>
      <c r="C117" s="34" t="n">
        <v>78.05</v>
      </c>
      <c r="D117" s="47" t="n">
        <f aca="false">$C117-$B117</f>
        <v>18.6</v>
      </c>
      <c r="E117" s="53" t="e">
        <f aca="false">IF(D115&gt;0,(NA()),D115)</f>
        <v>#N/A</v>
      </c>
    </row>
    <row r="118" customFormat="false" ht="15" hidden="false" customHeight="false" outlineLevel="0" collapsed="false">
      <c r="A118" s="41" t="s">
        <v>30</v>
      </c>
      <c r="B118" s="49" t="n">
        <f aca="false">SUM(B92:B117)/26</f>
        <v>72.4142307692308</v>
      </c>
      <c r="C118" s="49" t="n">
        <f aca="false">SUM(C92:C117)/26</f>
        <v>73.4711538461538</v>
      </c>
      <c r="D118" s="60" t="n">
        <f aca="false">SUM(D92:D117)/26</f>
        <v>1.05692307692308</v>
      </c>
      <c r="E118" s="53" t="e">
        <f aca="false">IF(D116&gt;0,(NA()),D116)</f>
        <v>#N/A</v>
      </c>
    </row>
    <row r="119" customFormat="false" ht="15" hidden="false" customHeight="false" outlineLevel="0" collapsed="false">
      <c r="A119" s="28"/>
      <c r="B119" s="28"/>
      <c r="C119" s="28"/>
      <c r="D119" s="28"/>
    </row>
    <row r="120" customFormat="false" ht="15" hidden="false" customHeight="false" outlineLevel="0" collapsed="false">
      <c r="A120" s="26" t="s">
        <v>32</v>
      </c>
      <c r="B120" s="30"/>
      <c r="C120" s="30"/>
      <c r="D120" s="30"/>
    </row>
    <row r="121" customFormat="false" ht="60" hidden="false" customHeight="false" outlineLevel="0" collapsed="false">
      <c r="A121" s="61" t="s">
        <v>38</v>
      </c>
      <c r="B121" s="9" t="s">
        <v>1</v>
      </c>
      <c r="C121" s="9" t="s">
        <v>2</v>
      </c>
      <c r="D121" s="9" t="s">
        <v>3</v>
      </c>
      <c r="E121" s="51" t="s">
        <v>36</v>
      </c>
      <c r="T121" s="16"/>
    </row>
    <row r="122" customFormat="false" ht="15" hidden="false" customHeight="false" outlineLevel="0" collapsed="false">
      <c r="A122" s="32" t="s">
        <v>21</v>
      </c>
      <c r="B122" s="33" t="n">
        <v>74.29</v>
      </c>
      <c r="C122" s="33" t="n">
        <v>54.02</v>
      </c>
      <c r="D122" s="47" t="n">
        <f aca="false">$C122-$B122</f>
        <v>-20.27</v>
      </c>
      <c r="E122" s="53" t="e">
        <f aca="false">IF(D121&gt;0,(NA()),D121)</f>
        <v>#N/A</v>
      </c>
      <c r="T122" s="16"/>
    </row>
    <row r="123" customFormat="false" ht="15" hidden="false" customHeight="false" outlineLevel="0" collapsed="false">
      <c r="A123" s="32" t="s">
        <v>19</v>
      </c>
      <c r="B123" s="33" t="n">
        <v>81.03</v>
      </c>
      <c r="C123" s="33" t="n">
        <v>66.24</v>
      </c>
      <c r="D123" s="47" t="n">
        <f aca="false">$C123-$B123</f>
        <v>-14.79</v>
      </c>
      <c r="E123" s="53" t="n">
        <f aca="false">IF(D122&gt;0,(NA()),D122)</f>
        <v>-20.27</v>
      </c>
      <c r="T123" s="16"/>
    </row>
    <row r="124" customFormat="false" ht="15" hidden="false" customHeight="false" outlineLevel="0" collapsed="false">
      <c r="A124" s="32" t="s">
        <v>5</v>
      </c>
      <c r="B124" s="33" t="n">
        <v>62.5</v>
      </c>
      <c r="C124" s="33" t="n">
        <v>48.54</v>
      </c>
      <c r="D124" s="47" t="n">
        <f aca="false">$C124-$B124</f>
        <v>-13.96</v>
      </c>
      <c r="T124" s="16"/>
    </row>
    <row r="125" customFormat="false" ht="15" hidden="false" customHeight="false" outlineLevel="0" collapsed="false">
      <c r="A125" s="32" t="s">
        <v>10</v>
      </c>
      <c r="B125" s="33" t="n">
        <v>57.26</v>
      </c>
      <c r="C125" s="33" t="n">
        <v>44.95</v>
      </c>
      <c r="D125" s="47" t="n">
        <f aca="false">$C125-$B125</f>
        <v>-12.31</v>
      </c>
      <c r="E125" s="53" t="n">
        <f aca="false">IF(D124&gt;0,(NA()),D124)</f>
        <v>-13.96</v>
      </c>
      <c r="T125" s="16"/>
    </row>
    <row r="126" customFormat="false" ht="15" hidden="false" customHeight="false" outlineLevel="0" collapsed="false">
      <c r="A126" s="32" t="s">
        <v>25</v>
      </c>
      <c r="B126" s="33" t="n">
        <v>80.18</v>
      </c>
      <c r="C126" s="33" t="n">
        <v>71.63</v>
      </c>
      <c r="D126" s="47" t="n">
        <f aca="false">$C126-$B126</f>
        <v>-8.55000000000001</v>
      </c>
      <c r="E126" s="53" t="n">
        <f aca="false">IF(D125&gt;0,(NA()),D125)</f>
        <v>-12.31</v>
      </c>
      <c r="T126" s="16"/>
    </row>
    <row r="127" customFormat="false" ht="15" hidden="false" customHeight="false" outlineLevel="0" collapsed="false">
      <c r="A127" s="32" t="s">
        <v>16</v>
      </c>
      <c r="B127" s="33" t="n">
        <v>51.45</v>
      </c>
      <c r="C127" s="33" t="n">
        <v>43.22</v>
      </c>
      <c r="D127" s="47" t="n">
        <f aca="false">$C127-$B127</f>
        <v>-8.23</v>
      </c>
      <c r="E127" s="53"/>
      <c r="T127" s="16"/>
    </row>
    <row r="128" customFormat="false" ht="15" hidden="false" customHeight="false" outlineLevel="0" collapsed="false">
      <c r="A128" s="32" t="s">
        <v>12</v>
      </c>
      <c r="B128" s="33" t="n">
        <v>51.42</v>
      </c>
      <c r="C128" s="33" t="n">
        <v>43.37</v>
      </c>
      <c r="D128" s="47" t="n">
        <f aca="false">$C128-$B128</f>
        <v>-8.05</v>
      </c>
      <c r="E128" s="53" t="n">
        <f aca="false">IF(D127&gt;0,(NA()),D127)</f>
        <v>-8.23</v>
      </c>
      <c r="T128" s="16"/>
    </row>
    <row r="129" customFormat="false" ht="15" hidden="false" customHeight="false" outlineLevel="0" collapsed="false">
      <c r="A129" s="32" t="s">
        <v>23</v>
      </c>
      <c r="B129" s="33" t="n">
        <v>54.93</v>
      </c>
      <c r="C129" s="33" t="n">
        <v>49.53</v>
      </c>
      <c r="D129" s="47" t="n">
        <f aca="false">$C129-$B129</f>
        <v>-5.4</v>
      </c>
      <c r="E129" s="53" t="n">
        <f aca="false">IF(D128&gt;0,(NA()),D128)</f>
        <v>-8.05</v>
      </c>
      <c r="T129" s="16"/>
    </row>
    <row r="130" customFormat="false" ht="15" hidden="false" customHeight="false" outlineLevel="0" collapsed="false">
      <c r="A130" s="32" t="s">
        <v>6</v>
      </c>
      <c r="B130" s="33" t="n">
        <v>84.53</v>
      </c>
      <c r="C130" s="33" t="n">
        <v>81.2</v>
      </c>
      <c r="D130" s="47" t="n">
        <f aca="false">$C130-$B130</f>
        <v>-3.33</v>
      </c>
      <c r="E130" s="53" t="n">
        <f aca="false">IF(D129&gt;0,(NA()),D129)</f>
        <v>-5.4</v>
      </c>
      <c r="T130" s="16"/>
    </row>
    <row r="131" customFormat="false" ht="15" hidden="false" customHeight="false" outlineLevel="0" collapsed="false">
      <c r="A131" s="32" t="s">
        <v>20</v>
      </c>
      <c r="B131" s="33" t="n">
        <v>96.44</v>
      </c>
      <c r="C131" s="62" t="n">
        <v>93.15</v>
      </c>
      <c r="D131" s="47" t="n">
        <f aca="false">$C131-$B131</f>
        <v>-3.28999999999999</v>
      </c>
      <c r="E131" s="53"/>
      <c r="T131" s="16"/>
    </row>
    <row r="132" customFormat="false" ht="15" hidden="false" customHeight="false" outlineLevel="0" collapsed="false">
      <c r="A132" s="32" t="s">
        <v>26</v>
      </c>
      <c r="B132" s="33" t="n">
        <v>48.58</v>
      </c>
      <c r="C132" s="33" t="n">
        <v>45.61</v>
      </c>
      <c r="D132" s="47" t="n">
        <f aca="false">$C132-$B132</f>
        <v>-2.97</v>
      </c>
      <c r="E132" s="53" t="n">
        <f aca="false">IF(D131&gt;0,(NA()),D131)</f>
        <v>-3.28999999999999</v>
      </c>
      <c r="T132" s="16"/>
    </row>
    <row r="133" customFormat="false" ht="15" hidden="false" customHeight="false" outlineLevel="0" collapsed="false">
      <c r="A133" s="32" t="s">
        <v>28</v>
      </c>
      <c r="B133" s="33" t="n">
        <v>78</v>
      </c>
      <c r="C133" s="33" t="n">
        <v>76.02</v>
      </c>
      <c r="D133" s="47" t="n">
        <f aca="false">$C133-$B133</f>
        <v>-1.98</v>
      </c>
      <c r="E133" s="53" t="n">
        <f aca="false">IF(D132&gt;0,(NA()),D132)</f>
        <v>-2.97</v>
      </c>
      <c r="T133" s="16"/>
    </row>
    <row r="134" customFormat="false" ht="15" hidden="false" customHeight="false" outlineLevel="0" collapsed="false">
      <c r="A134" s="32" t="s">
        <v>22</v>
      </c>
      <c r="B134" s="33" t="n">
        <v>93.51</v>
      </c>
      <c r="C134" s="33" t="n">
        <v>91.55</v>
      </c>
      <c r="D134" s="47" t="n">
        <f aca="false">$C134-$B134</f>
        <v>-1.96000000000001</v>
      </c>
      <c r="E134" s="53" t="n">
        <f aca="false">IF(D148&gt;0,(NA()),D148)</f>
        <v>-1.32038461538462</v>
      </c>
      <c r="T134" s="16"/>
    </row>
    <row r="135" customFormat="false" ht="15" hidden="false" customHeight="false" outlineLevel="0" collapsed="false">
      <c r="A135" s="32" t="s">
        <v>24</v>
      </c>
      <c r="B135" s="33" t="n">
        <v>93.23</v>
      </c>
      <c r="C135" s="33" t="n">
        <v>92.35</v>
      </c>
      <c r="D135" s="47" t="n">
        <f aca="false">$C135-$B135</f>
        <v>-0.88000000000001</v>
      </c>
      <c r="E135" s="53" t="n">
        <f aca="false">IF(D133&gt;0,(NA()),D133)</f>
        <v>-1.98</v>
      </c>
      <c r="T135" s="16"/>
    </row>
    <row r="136" customFormat="false" ht="15" hidden="false" customHeight="false" outlineLevel="0" collapsed="false">
      <c r="A136" s="32" t="s">
        <v>7</v>
      </c>
      <c r="B136" s="33" t="n">
        <v>96.15</v>
      </c>
      <c r="C136" s="33" t="n">
        <v>96.92</v>
      </c>
      <c r="D136" s="47" t="n">
        <f aca="false">$C136-$B136</f>
        <v>0.769999999999996</v>
      </c>
      <c r="E136" s="53"/>
      <c r="T136" s="16"/>
    </row>
    <row r="137" customFormat="false" ht="15" hidden="false" customHeight="false" outlineLevel="0" collapsed="false">
      <c r="A137" s="32" t="s">
        <v>11</v>
      </c>
      <c r="B137" s="33" t="n">
        <v>96.66</v>
      </c>
      <c r="C137" s="33" t="n">
        <v>97.89</v>
      </c>
      <c r="D137" s="47" t="n">
        <f aca="false">$C137-$B137</f>
        <v>1.23</v>
      </c>
      <c r="E137" s="53"/>
      <c r="T137" s="16"/>
    </row>
    <row r="138" customFormat="false" ht="15" hidden="false" customHeight="false" outlineLevel="0" collapsed="false">
      <c r="A138" s="32" t="s">
        <v>17</v>
      </c>
      <c r="B138" s="33" t="n">
        <v>82.69</v>
      </c>
      <c r="C138" s="33" t="n">
        <v>84.72</v>
      </c>
      <c r="D138" s="47" t="n">
        <f aca="false">$C138-$B138</f>
        <v>2.03</v>
      </c>
      <c r="E138" s="53"/>
      <c r="T138" s="16"/>
    </row>
    <row r="139" customFormat="false" ht="15" hidden="false" customHeight="false" outlineLevel="0" collapsed="false">
      <c r="A139" s="32" t="s">
        <v>15</v>
      </c>
      <c r="B139" s="33" t="n">
        <v>34.37</v>
      </c>
      <c r="C139" s="33" t="n">
        <v>37.78</v>
      </c>
      <c r="D139" s="47" t="n">
        <f aca="false">$C139-$B139</f>
        <v>3.41</v>
      </c>
      <c r="E139" s="53"/>
      <c r="T139" s="16"/>
    </row>
    <row r="140" customFormat="false" ht="15" hidden="false" customHeight="false" outlineLevel="0" collapsed="false">
      <c r="A140" s="32" t="s">
        <v>27</v>
      </c>
      <c r="B140" s="33" t="n">
        <v>96.08</v>
      </c>
      <c r="C140" s="33" t="n">
        <v>99.63</v>
      </c>
      <c r="D140" s="47" t="n">
        <f aca="false">$C140-$B140</f>
        <v>3.55</v>
      </c>
      <c r="E140" s="53" t="e">
        <f aca="false">IF(D138&gt;0,(NA()),D138)</f>
        <v>#N/A</v>
      </c>
      <c r="T140" s="16"/>
    </row>
    <row r="141" customFormat="false" ht="15" hidden="false" customHeight="false" outlineLevel="0" collapsed="false">
      <c r="A141" s="32" t="s">
        <v>13</v>
      </c>
      <c r="B141" s="33" t="n">
        <v>90.67</v>
      </c>
      <c r="C141" s="33" t="n">
        <v>94.5</v>
      </c>
      <c r="D141" s="47" t="n">
        <f aca="false">$C141-$B141</f>
        <v>3.83</v>
      </c>
      <c r="E141" s="53" t="e">
        <f aca="false">IF(D139&gt;0,(NA()),D139)</f>
        <v>#N/A</v>
      </c>
      <c r="T141" s="16"/>
    </row>
    <row r="142" customFormat="false" ht="15" hidden="false" customHeight="false" outlineLevel="0" collapsed="false">
      <c r="A142" s="32" t="s">
        <v>8</v>
      </c>
      <c r="B142" s="33" t="n">
        <v>53.4</v>
      </c>
      <c r="C142" s="33" t="n">
        <v>58.96</v>
      </c>
      <c r="D142" s="47" t="n">
        <f aca="false">$C142-$B142</f>
        <v>5.56</v>
      </c>
      <c r="E142" s="53" t="e">
        <f aca="false">IF(D140&gt;0,(NA()),D140)</f>
        <v>#N/A</v>
      </c>
      <c r="T142" s="16"/>
    </row>
    <row r="143" customFormat="false" ht="15" hidden="false" customHeight="false" outlineLevel="0" collapsed="false">
      <c r="A143" s="32" t="s">
        <v>18</v>
      </c>
      <c r="B143" s="33" t="n">
        <v>87.26</v>
      </c>
      <c r="C143" s="33" t="n">
        <v>94.37</v>
      </c>
      <c r="D143" s="47" t="n">
        <f aca="false">$C143-$B143</f>
        <v>7.11</v>
      </c>
      <c r="E143" s="53" t="e">
        <f aca="false">IF(D141&gt;0,(NA()),D141)</f>
        <v>#N/A</v>
      </c>
      <c r="T143" s="16"/>
    </row>
    <row r="144" customFormat="false" ht="15" hidden="false" customHeight="false" outlineLevel="0" collapsed="false">
      <c r="A144" s="32" t="s">
        <v>9</v>
      </c>
      <c r="B144" s="33" t="n">
        <v>88.58</v>
      </c>
      <c r="C144" s="62" t="n">
        <v>97.4</v>
      </c>
      <c r="D144" s="47" t="n">
        <f aca="false">$C144-$B144</f>
        <v>8.82000000000001</v>
      </c>
      <c r="E144" s="53" t="e">
        <f aca="false">IF(D142&gt;0,(NA()),D142)</f>
        <v>#N/A</v>
      </c>
      <c r="T144" s="16"/>
    </row>
    <row r="145" customFormat="false" ht="15" hidden="false" customHeight="false" outlineLevel="0" collapsed="false">
      <c r="A145" s="63" t="s">
        <v>14</v>
      </c>
      <c r="B145" s="38" t="n">
        <v>57.53</v>
      </c>
      <c r="C145" s="33" t="n">
        <v>66.37</v>
      </c>
      <c r="D145" s="47" t="n">
        <f aca="false">$C145-$B145</f>
        <v>8.84</v>
      </c>
      <c r="E145" s="53" t="e">
        <f aca="false">IF(D143&gt;0,(NA()),D143)</f>
        <v>#N/A</v>
      </c>
      <c r="T145" s="16"/>
    </row>
    <row r="146" customFormat="false" ht="15" hidden="false" customHeight="false" outlineLevel="0" collapsed="false">
      <c r="A146" s="52" t="s">
        <v>4</v>
      </c>
      <c r="B146" s="33" t="n">
        <v>85.92</v>
      </c>
      <c r="C146" s="33" t="n">
        <v>98.68</v>
      </c>
      <c r="D146" s="47" t="n">
        <f aca="false">$C146-$B146</f>
        <v>12.76</v>
      </c>
      <c r="E146" s="53" t="e">
        <f aca="false">IF(D144&gt;0,(NA()),D144)</f>
        <v>#N/A</v>
      </c>
      <c r="T146" s="16"/>
    </row>
    <row r="147" customFormat="false" ht="15" hidden="false" customHeight="false" outlineLevel="0" collapsed="false">
      <c r="A147" s="52" t="s">
        <v>29</v>
      </c>
      <c r="B147" s="33" t="n">
        <v>70.34</v>
      </c>
      <c r="C147" s="33" t="n">
        <v>84.07</v>
      </c>
      <c r="D147" s="47" t="n">
        <f aca="false">$C147-$B147</f>
        <v>13.73</v>
      </c>
      <c r="E147" s="53" t="e">
        <f aca="false">IF(D145&gt;0,(NA()),D145)</f>
        <v>#N/A</v>
      </c>
      <c r="T147" s="16"/>
    </row>
    <row r="148" customFormat="false" ht="15" hidden="false" customHeight="false" outlineLevel="0" collapsed="false">
      <c r="A148" s="64" t="s">
        <v>30</v>
      </c>
      <c r="B148" s="49" t="n">
        <f aca="false">SUM($B122:$B147)/26</f>
        <v>74.8846153846154</v>
      </c>
      <c r="C148" s="49" t="n">
        <f aca="false">SUM($C122:$C147)/26</f>
        <v>73.5642307692308</v>
      </c>
      <c r="D148" s="43" t="n">
        <f aca="false">SUM(D122:D147)/26</f>
        <v>-1.32038461538462</v>
      </c>
      <c r="E148" s="53" t="e">
        <f aca="false">IF(D146&gt;0,(NA()),D146)</f>
        <v>#N/A</v>
      </c>
      <c r="T148" s="16"/>
    </row>
    <row r="149" customFormat="false" ht="15" hidden="false" customHeight="false" outlineLevel="0" collapsed="false">
      <c r="A149" s="28"/>
      <c r="B149" s="28"/>
      <c r="C149" s="28"/>
      <c r="D149" s="28"/>
    </row>
    <row r="150" customFormat="false" ht="15" hidden="false" customHeight="false" outlineLevel="0" collapsed="false">
      <c r="A150" s="26" t="s">
        <v>32</v>
      </c>
      <c r="B150" s="30"/>
      <c r="C150" s="30"/>
      <c r="D150" s="30"/>
    </row>
    <row r="151" customFormat="false" ht="60" hidden="false" customHeight="false" outlineLevel="0" collapsed="false">
      <c r="A151" s="31" t="s">
        <v>39</v>
      </c>
      <c r="B151" s="9" t="s">
        <v>1</v>
      </c>
      <c r="C151" s="9" t="s">
        <v>2</v>
      </c>
      <c r="D151" s="9" t="s">
        <v>3</v>
      </c>
      <c r="E151" s="51" t="s">
        <v>36</v>
      </c>
    </row>
    <row r="152" customFormat="false" ht="15" hidden="false" customHeight="false" outlineLevel="0" collapsed="false">
      <c r="A152" s="65" t="s">
        <v>5</v>
      </c>
      <c r="B152" s="66" t="n">
        <v>84.1</v>
      </c>
      <c r="C152" s="66" t="n">
        <v>65.59</v>
      </c>
      <c r="D152" s="47" t="n">
        <v>-18.51</v>
      </c>
      <c r="E152" s="53" t="n">
        <f aca="false">IF(D150&gt;0,(NA()),D150)</f>
        <v>0</v>
      </c>
    </row>
    <row r="153" customFormat="false" ht="15" hidden="false" customHeight="false" outlineLevel="0" collapsed="false">
      <c r="A153" s="65" t="s">
        <v>19</v>
      </c>
      <c r="B153" s="66" t="n">
        <v>86.1</v>
      </c>
      <c r="C153" s="66" t="n">
        <v>72.21</v>
      </c>
      <c r="D153" s="47" t="n">
        <v>-13.89</v>
      </c>
      <c r="E153" s="53" t="e">
        <f aca="false">IF(D151&gt;0,(NA()),D151)</f>
        <v>#N/A</v>
      </c>
    </row>
    <row r="154" customFormat="false" ht="15" hidden="false" customHeight="false" outlineLevel="0" collapsed="false">
      <c r="A154" s="65" t="s">
        <v>10</v>
      </c>
      <c r="B154" s="67" t="n">
        <v>67.36</v>
      </c>
      <c r="C154" s="67" t="n">
        <v>60.42</v>
      </c>
      <c r="D154" s="47" t="n">
        <v>-6.94</v>
      </c>
      <c r="E154" s="53" t="n">
        <f aca="false">IF(D153&gt;0,(NA()),D153)</f>
        <v>-13.89</v>
      </c>
    </row>
    <row r="155" customFormat="false" ht="15" hidden="false" customHeight="false" outlineLevel="0" collapsed="false">
      <c r="A155" s="65" t="s">
        <v>12</v>
      </c>
      <c r="B155" s="67" t="n">
        <v>63.42</v>
      </c>
      <c r="C155" s="67" t="n">
        <v>58.78</v>
      </c>
      <c r="D155" s="47" t="n">
        <v>-4.64</v>
      </c>
      <c r="E155" s="53"/>
    </row>
    <row r="156" customFormat="false" ht="15" hidden="false" customHeight="false" outlineLevel="0" collapsed="false">
      <c r="A156" s="65" t="s">
        <v>18</v>
      </c>
      <c r="B156" s="66" t="n">
        <v>91</v>
      </c>
      <c r="C156" s="66" t="n">
        <v>87.87</v>
      </c>
      <c r="D156" s="47" t="n">
        <v>-3.13</v>
      </c>
      <c r="E156" s="53" t="n">
        <f aca="false">IF(D155&gt;0,(NA()),D155)</f>
        <v>-4.64</v>
      </c>
    </row>
    <row r="157" customFormat="false" ht="15" hidden="false" customHeight="false" outlineLevel="0" collapsed="false">
      <c r="A157" s="65" t="s">
        <v>20</v>
      </c>
      <c r="B157" s="66" t="n">
        <v>100</v>
      </c>
      <c r="C157" s="66" t="n">
        <v>98.13</v>
      </c>
      <c r="D157" s="47" t="n">
        <v>-1.87</v>
      </c>
      <c r="E157" s="53" t="n">
        <f aca="false">IF(D156&gt;0,(NA()),D156)</f>
        <v>-3.13</v>
      </c>
    </row>
    <row r="158" customFormat="false" ht="15" hidden="false" customHeight="false" outlineLevel="0" collapsed="false">
      <c r="A158" s="65" t="s">
        <v>9</v>
      </c>
      <c r="B158" s="67" t="n">
        <v>98.94</v>
      </c>
      <c r="C158" s="67" t="n">
        <v>97.3</v>
      </c>
      <c r="D158" s="47" t="n">
        <v>-1.64</v>
      </c>
      <c r="E158" s="53" t="n">
        <f aca="false">IF(D158&gt;0,(NA()),D158)</f>
        <v>-1.64</v>
      </c>
    </row>
    <row r="159" customFormat="false" ht="15" hidden="false" customHeight="false" outlineLevel="0" collapsed="false">
      <c r="A159" s="65" t="s">
        <v>23</v>
      </c>
      <c r="B159" s="67" t="n">
        <v>62.56</v>
      </c>
      <c r="C159" s="67" t="n">
        <v>61.23</v>
      </c>
      <c r="D159" s="47" t="n">
        <v>-1.33</v>
      </c>
    </row>
    <row r="160" customFormat="false" ht="15" hidden="false" customHeight="false" outlineLevel="0" collapsed="false">
      <c r="A160" s="65" t="s">
        <v>24</v>
      </c>
      <c r="B160" s="67" t="n">
        <v>97.04</v>
      </c>
      <c r="C160" s="67" t="n">
        <v>95.9</v>
      </c>
      <c r="D160" s="47" t="n">
        <v>-1.14</v>
      </c>
      <c r="E160" s="53" t="n">
        <f aca="false">IF(D158&gt;0,(NA()),D158)</f>
        <v>-1.64</v>
      </c>
    </row>
    <row r="161" customFormat="false" ht="15" hidden="false" customHeight="false" outlineLevel="0" collapsed="false">
      <c r="A161" s="18" t="s">
        <v>14</v>
      </c>
      <c r="B161" s="67" t="n">
        <v>77.56</v>
      </c>
      <c r="C161" s="67" t="n">
        <v>77.4</v>
      </c>
      <c r="D161" s="47" t="n">
        <v>-0.16</v>
      </c>
      <c r="E161" s="53" t="n">
        <f aca="false">IF(D159&gt;0,(NA()),D159)</f>
        <v>-1.33</v>
      </c>
    </row>
    <row r="162" customFormat="false" ht="15" hidden="false" customHeight="false" outlineLevel="0" collapsed="false">
      <c r="A162" s="65" t="s">
        <v>22</v>
      </c>
      <c r="B162" s="67" t="n">
        <v>99.67</v>
      </c>
      <c r="C162" s="67" t="n">
        <v>99.66</v>
      </c>
      <c r="D162" s="47" t="n">
        <v>-0.01</v>
      </c>
      <c r="E162" s="53" t="n">
        <f aca="false">IF(D161&gt;0,(NA()),D161)</f>
        <v>-0.16</v>
      </c>
    </row>
    <row r="163" customFormat="false" ht="15" hidden="false" customHeight="false" outlineLevel="0" collapsed="false">
      <c r="A163" s="65" t="s">
        <v>7</v>
      </c>
      <c r="B163" s="67" t="n">
        <v>99.63</v>
      </c>
      <c r="C163" s="67" t="n">
        <v>99.67</v>
      </c>
      <c r="D163" s="47" t="n">
        <v>0.04</v>
      </c>
      <c r="E163" s="53" t="n">
        <f aca="false">IF(D162&gt;0,(NA()),D162)</f>
        <v>-0.01</v>
      </c>
    </row>
    <row r="164" customFormat="false" ht="15" hidden="false" customHeight="false" outlineLevel="0" collapsed="false">
      <c r="A164" s="68" t="s">
        <v>28</v>
      </c>
      <c r="B164" s="69" t="n">
        <v>83.26</v>
      </c>
      <c r="C164" s="69" t="n">
        <v>83.73</v>
      </c>
      <c r="D164" s="70" t="n">
        <v>0.47</v>
      </c>
      <c r="E164" s="53" t="e">
        <f aca="false">IF(D163&gt;0,(NA()),D163)</f>
        <v>#N/A</v>
      </c>
    </row>
    <row r="165" customFormat="false" ht="15" hidden="false" customHeight="false" outlineLevel="0" collapsed="false">
      <c r="A165" s="65" t="s">
        <v>11</v>
      </c>
      <c r="B165" s="67" t="n">
        <v>96.44</v>
      </c>
      <c r="C165" s="67" t="n">
        <v>97.89</v>
      </c>
      <c r="D165" s="70" t="n">
        <v>1.45</v>
      </c>
      <c r="E165" s="53" t="e">
        <f aca="false">IF(D164&gt;0,(NA()),D164)</f>
        <v>#N/A</v>
      </c>
    </row>
    <row r="166" customFormat="false" ht="15" hidden="false" customHeight="false" outlineLevel="0" collapsed="false">
      <c r="A166" s="65" t="s">
        <v>8</v>
      </c>
      <c r="B166" s="67" t="n">
        <v>83.88</v>
      </c>
      <c r="C166" s="67" t="n">
        <v>86.05</v>
      </c>
      <c r="D166" s="70" t="n">
        <v>2.17</v>
      </c>
      <c r="E166" s="53" t="e">
        <f aca="false">IF(D165&gt;0,(NA()),D165)</f>
        <v>#N/A</v>
      </c>
    </row>
    <row r="167" customFormat="false" ht="15" hidden="false" customHeight="false" outlineLevel="0" collapsed="false">
      <c r="A167" s="65" t="s">
        <v>13</v>
      </c>
      <c r="B167" s="67" t="n">
        <v>93.28</v>
      </c>
      <c r="C167" s="67" t="n">
        <v>96.45</v>
      </c>
      <c r="D167" s="70" t="n">
        <v>3.17</v>
      </c>
      <c r="E167" s="53" t="e">
        <f aca="false">IF(D178&gt;0,(NA()),D178)</f>
        <v>#N/A</v>
      </c>
    </row>
    <row r="168" customFormat="false" ht="15" hidden="false" customHeight="false" outlineLevel="0" collapsed="false">
      <c r="A168" s="65" t="s">
        <v>27</v>
      </c>
      <c r="B168" s="67" t="n">
        <v>95.74</v>
      </c>
      <c r="C168" s="67" t="n">
        <v>99.63</v>
      </c>
      <c r="D168" s="70" t="n">
        <v>3.89</v>
      </c>
      <c r="E168" s="53" t="e">
        <f aca="false">IF(D178&gt;0,(NA()),D178)</f>
        <v>#N/A</v>
      </c>
    </row>
    <row r="169" customFormat="false" ht="15" hidden="false" customHeight="false" outlineLevel="0" collapsed="false">
      <c r="A169" s="65" t="s">
        <v>15</v>
      </c>
      <c r="B169" s="67" t="n">
        <v>53.63</v>
      </c>
      <c r="C169" s="67" t="n">
        <v>57.87</v>
      </c>
      <c r="D169" s="70" t="n">
        <v>4.24</v>
      </c>
      <c r="E169" s="53" t="e">
        <f aca="false">IF(D167&gt;0,(NA()),D167)</f>
        <v>#N/A</v>
      </c>
    </row>
    <row r="170" customFormat="false" ht="15" hidden="false" customHeight="false" outlineLevel="0" collapsed="false">
      <c r="A170" s="65" t="s">
        <v>21</v>
      </c>
      <c r="B170" s="67" t="n">
        <v>52.94</v>
      </c>
      <c r="C170" s="67" t="n">
        <v>58.69</v>
      </c>
      <c r="D170" s="70" t="n">
        <v>5.75</v>
      </c>
      <c r="E170" s="53" t="e">
        <f aca="false">IF(D168&gt;0,(NA()),D168)</f>
        <v>#N/A</v>
      </c>
    </row>
    <row r="171" customFormat="false" ht="15" hidden="false" customHeight="false" outlineLevel="0" collapsed="false">
      <c r="A171" s="65" t="s">
        <v>6</v>
      </c>
      <c r="B171" s="67" t="n">
        <v>74.28</v>
      </c>
      <c r="C171" s="67" t="n">
        <v>81.01</v>
      </c>
      <c r="D171" s="70" t="n">
        <v>6.73</v>
      </c>
      <c r="E171" s="53" t="e">
        <f aca="false">IF(D169&gt;0,(NA()),D169)</f>
        <v>#N/A</v>
      </c>
    </row>
    <row r="172" customFormat="false" ht="15" hidden="false" customHeight="false" outlineLevel="0" collapsed="false">
      <c r="A172" s="65" t="s">
        <v>26</v>
      </c>
      <c r="B172" s="67" t="n">
        <v>39.58</v>
      </c>
      <c r="C172" s="67" t="n">
        <v>47.62</v>
      </c>
      <c r="D172" s="70" t="n">
        <v>8.04</v>
      </c>
      <c r="E172" s="53"/>
    </row>
    <row r="173" customFormat="false" ht="15" hidden="false" customHeight="false" outlineLevel="0" collapsed="false">
      <c r="A173" s="65" t="s">
        <v>17</v>
      </c>
      <c r="B173" s="67" t="n">
        <v>79.14</v>
      </c>
      <c r="C173" s="67" t="n">
        <v>87.87</v>
      </c>
      <c r="D173" s="70" t="n">
        <v>8.73</v>
      </c>
      <c r="E173" s="53" t="e">
        <f aca="false">IF(D171&gt;0,(NA()),D171)</f>
        <v>#N/A</v>
      </c>
    </row>
    <row r="174" customFormat="false" ht="15" hidden="false" customHeight="false" outlineLevel="0" collapsed="false">
      <c r="A174" s="65" t="s">
        <v>16</v>
      </c>
      <c r="B174" s="67" t="n">
        <v>61.83</v>
      </c>
      <c r="C174" s="67" t="n">
        <v>70.57</v>
      </c>
      <c r="D174" s="70" t="n">
        <v>8.74</v>
      </c>
      <c r="E174" s="53" t="e">
        <f aca="false">IF(D172&gt;0,(NA()),D172)</f>
        <v>#N/A</v>
      </c>
    </row>
    <row r="175" customFormat="false" ht="15" hidden="false" customHeight="false" outlineLevel="0" collapsed="false">
      <c r="A175" s="65" t="s">
        <v>25</v>
      </c>
      <c r="B175" s="67" t="n">
        <v>61.81</v>
      </c>
      <c r="C175" s="67" t="n">
        <v>71.93</v>
      </c>
      <c r="D175" s="70" t="n">
        <v>10.12</v>
      </c>
      <c r="E175" s="53" t="e">
        <f aca="false">IF(D172&gt;0,(NA()),D172)</f>
        <v>#N/A</v>
      </c>
    </row>
    <row r="176" customFormat="false" ht="15" hidden="false" customHeight="false" outlineLevel="0" collapsed="false">
      <c r="A176" s="65" t="s">
        <v>4</v>
      </c>
      <c r="B176" s="67" t="n">
        <v>88.51</v>
      </c>
      <c r="C176" s="67" t="n">
        <v>99.01</v>
      </c>
      <c r="D176" s="70" t="n">
        <v>10.5</v>
      </c>
      <c r="E176" s="53" t="e">
        <f aca="false">IF(D173&gt;0,(NA()),D173)</f>
        <v>#N/A</v>
      </c>
    </row>
    <row r="177" customFormat="false" ht="15" hidden="false" customHeight="false" outlineLevel="0" collapsed="false">
      <c r="A177" s="65" t="s">
        <v>29</v>
      </c>
      <c r="B177" s="67" t="n">
        <v>74.69</v>
      </c>
      <c r="C177" s="67" t="n">
        <v>87.46</v>
      </c>
      <c r="D177" s="70" t="n">
        <v>12.77</v>
      </c>
      <c r="E177" s="53" t="e">
        <f aca="false">IF(D174&gt;0,(NA()),D174)</f>
        <v>#N/A</v>
      </c>
    </row>
    <row r="178" customFormat="false" ht="15" hidden="false" customHeight="false" outlineLevel="0" collapsed="false">
      <c r="A178" s="71" t="s">
        <v>30</v>
      </c>
      <c r="B178" s="72" t="n">
        <f aca="false">SUM($B152:$B177)/26</f>
        <v>79.4765384615385</v>
      </c>
      <c r="C178" s="72" t="n">
        <f aca="false">SUM($C152:$C177)/26</f>
        <v>80.7669230769231</v>
      </c>
      <c r="D178" s="73" t="n">
        <f aca="false">SUM($D152:$D177)/26</f>
        <v>1.29038461538462</v>
      </c>
      <c r="E178" s="53" t="e">
        <f aca="false">IF(D175&gt;0,(NA()),D175)</f>
        <v>#N/A</v>
      </c>
      <c r="AE178" s="3"/>
      <c r="AF178" s="3"/>
    </row>
    <row r="179" customFormat="false" ht="15" hidden="false" customHeight="true" outlineLevel="0" collapsed="false">
      <c r="A179" s="28"/>
      <c r="B179" s="28"/>
      <c r="C179" s="28"/>
      <c r="D179" s="28"/>
      <c r="AE179" s="3"/>
      <c r="AF179" s="36"/>
    </row>
    <row r="180" customFormat="false" ht="13.5" hidden="false" customHeight="true" outlineLevel="0" collapsed="false">
      <c r="A180" s="26" t="s">
        <v>32</v>
      </c>
      <c r="B180" s="28"/>
      <c r="C180" s="28"/>
      <c r="D180" s="28"/>
      <c r="AE180" s="3"/>
      <c r="AF180" s="36"/>
    </row>
    <row r="181" customFormat="false" ht="60" hidden="false" customHeight="false" outlineLevel="0" collapsed="false">
      <c r="A181" s="31" t="s">
        <v>40</v>
      </c>
      <c r="B181" s="9" t="s">
        <v>1</v>
      </c>
      <c r="C181" s="9" t="s">
        <v>2</v>
      </c>
      <c r="D181" s="9" t="s">
        <v>3</v>
      </c>
      <c r="E181" s="51" t="s">
        <v>36</v>
      </c>
      <c r="AE181" s="3"/>
      <c r="AF181" s="36"/>
    </row>
    <row r="182" customFormat="false" ht="15" hidden="false" customHeight="false" outlineLevel="0" collapsed="false">
      <c r="A182" s="74" t="s">
        <v>5</v>
      </c>
      <c r="B182" s="66" t="n">
        <v>69.13</v>
      </c>
      <c r="C182" s="66" t="n">
        <v>51.51</v>
      </c>
      <c r="D182" s="47" t="n">
        <v>-17.62</v>
      </c>
      <c r="E182" s="53" t="e">
        <f aca="false">IF(D181&gt;0,(NA()),D181)</f>
        <v>#N/A</v>
      </c>
      <c r="AE182" s="3"/>
      <c r="AF182" s="36"/>
    </row>
    <row r="183" customFormat="false" ht="15" hidden="false" customHeight="false" outlineLevel="0" collapsed="false">
      <c r="A183" s="74" t="s">
        <v>19</v>
      </c>
      <c r="B183" s="66" t="n">
        <v>81.06</v>
      </c>
      <c r="C183" s="66" t="n">
        <v>65.6</v>
      </c>
      <c r="D183" s="47" t="n">
        <v>-15.46</v>
      </c>
      <c r="E183" s="53" t="n">
        <f aca="false">IF(D182&gt;0,(NA()),D182)</f>
        <v>-17.62</v>
      </c>
      <c r="AE183" s="3"/>
      <c r="AF183" s="36"/>
    </row>
    <row r="184" customFormat="false" ht="15" hidden="false" customHeight="false" outlineLevel="0" collapsed="false">
      <c r="A184" s="74" t="s">
        <v>10</v>
      </c>
      <c r="B184" s="66" t="n">
        <v>69.56</v>
      </c>
      <c r="C184" s="66" t="n">
        <v>61.07</v>
      </c>
      <c r="D184" s="47" t="n">
        <v>-8.49</v>
      </c>
      <c r="E184" s="53" t="n">
        <f aca="false">IF(D183&gt;0,(NA()),D183)</f>
        <v>-15.46</v>
      </c>
      <c r="AE184" s="3"/>
      <c r="AF184" s="36"/>
    </row>
    <row r="185" customFormat="false" ht="15" hidden="false" customHeight="false" outlineLevel="0" collapsed="false">
      <c r="A185" s="74" t="s">
        <v>12</v>
      </c>
      <c r="B185" s="66" t="n">
        <v>50.96</v>
      </c>
      <c r="C185" s="66" t="n">
        <v>47.35</v>
      </c>
      <c r="D185" s="47" t="n">
        <v>-3.61</v>
      </c>
      <c r="E185" s="53" t="n">
        <f aca="false">IF(D184&gt;0,(NA()),D184)</f>
        <v>-8.49</v>
      </c>
      <c r="AE185" s="3"/>
      <c r="AF185" s="36"/>
    </row>
    <row r="186" customFormat="false" ht="15" hidden="false" customHeight="false" outlineLevel="0" collapsed="false">
      <c r="A186" s="74" t="s">
        <v>9</v>
      </c>
      <c r="B186" s="66" t="n">
        <v>99.29</v>
      </c>
      <c r="C186" s="66" t="n">
        <v>98.45</v>
      </c>
      <c r="D186" s="47" t="n">
        <v>-0.84</v>
      </c>
      <c r="E186" s="53"/>
      <c r="AE186" s="3"/>
      <c r="AF186" s="36"/>
    </row>
    <row r="187" customFormat="false" ht="15" hidden="false" customHeight="false" outlineLevel="0" collapsed="false">
      <c r="A187" s="74" t="s">
        <v>7</v>
      </c>
      <c r="B187" s="66" t="n">
        <v>99.63</v>
      </c>
      <c r="C187" s="66" t="n">
        <v>99.51</v>
      </c>
      <c r="D187" s="47" t="n">
        <v>-0.12</v>
      </c>
      <c r="E187" s="53" t="n">
        <f aca="false">IF(D186&gt;0,(NA()),D186)</f>
        <v>-0.84</v>
      </c>
      <c r="AE187" s="3"/>
      <c r="AF187" s="36"/>
    </row>
    <row r="188" customFormat="false" ht="15" hidden="false" customHeight="false" outlineLevel="0" collapsed="false">
      <c r="A188" s="74" t="s">
        <v>22</v>
      </c>
      <c r="B188" s="66" t="n">
        <v>99.35</v>
      </c>
      <c r="C188" s="66" t="n">
        <v>99.32</v>
      </c>
      <c r="D188" s="47" t="n">
        <v>-0.03</v>
      </c>
      <c r="E188" s="53" t="n">
        <f aca="false">IF(D187&gt;0,(NA()),D187)</f>
        <v>-0.12</v>
      </c>
      <c r="AE188" s="3"/>
      <c r="AF188" s="36"/>
    </row>
    <row r="189" customFormat="false" ht="15" hidden="false" customHeight="false" outlineLevel="0" collapsed="false">
      <c r="A189" s="74" t="s">
        <v>21</v>
      </c>
      <c r="B189" s="66" t="n">
        <v>58.34</v>
      </c>
      <c r="C189" s="66" t="n">
        <v>58.37</v>
      </c>
      <c r="D189" s="47" t="n">
        <v>0.03</v>
      </c>
      <c r="AE189" s="3"/>
      <c r="AF189" s="36"/>
    </row>
    <row r="190" customFormat="false" ht="15" hidden="false" customHeight="false" outlineLevel="0" collapsed="false">
      <c r="A190" s="18" t="s">
        <v>18</v>
      </c>
      <c r="B190" s="66" t="n">
        <v>95.54</v>
      </c>
      <c r="C190" s="66" t="n">
        <v>95.77</v>
      </c>
      <c r="D190" s="47" t="n">
        <v>0.23</v>
      </c>
      <c r="E190" s="53" t="e">
        <f aca="false">IF(D190&gt;0,(NA()),D190)</f>
        <v>#N/A</v>
      </c>
      <c r="AE190" s="3"/>
      <c r="AF190" s="36"/>
    </row>
    <row r="191" customFormat="false" ht="15" hidden="false" customHeight="false" outlineLevel="0" collapsed="false">
      <c r="A191" s="74" t="s">
        <v>8</v>
      </c>
      <c r="B191" s="66" t="n">
        <v>76.05</v>
      </c>
      <c r="C191" s="66" t="n">
        <v>77.25</v>
      </c>
      <c r="D191" s="47" t="n">
        <v>1.2</v>
      </c>
      <c r="E191" s="53" t="e">
        <f aca="false">IF(D190&gt;0,(NA()),D190)</f>
        <v>#N/A</v>
      </c>
      <c r="AE191" s="3"/>
      <c r="AF191" s="36"/>
    </row>
    <row r="192" customFormat="false" ht="15" hidden="false" customHeight="false" outlineLevel="0" collapsed="false">
      <c r="A192" s="19" t="s">
        <v>11</v>
      </c>
      <c r="B192" s="75" t="n">
        <v>96.43</v>
      </c>
      <c r="C192" s="75" t="n">
        <v>98.1</v>
      </c>
      <c r="D192" s="47" t="n">
        <v>1.67</v>
      </c>
      <c r="E192" s="53" t="e">
        <f aca="false">IF(D191&gt;0,(NA()),D191)</f>
        <v>#N/A</v>
      </c>
      <c r="AE192" s="3"/>
      <c r="AF192" s="36"/>
    </row>
    <row r="193" customFormat="false" ht="15" hidden="false" customHeight="false" outlineLevel="0" collapsed="false">
      <c r="A193" s="74" t="s">
        <v>15</v>
      </c>
      <c r="B193" s="66" t="n">
        <v>61.53</v>
      </c>
      <c r="C193" s="66" t="n">
        <v>63.39</v>
      </c>
      <c r="D193" s="47" t="n">
        <v>1.86</v>
      </c>
      <c r="E193" s="53" t="e">
        <f aca="false">IF(D192&gt;0,(NA()),D192)</f>
        <v>#N/A</v>
      </c>
      <c r="AE193" s="3"/>
      <c r="AF193" s="36"/>
    </row>
    <row r="194" customFormat="false" ht="15" hidden="false" customHeight="false" outlineLevel="0" collapsed="false">
      <c r="A194" s="74" t="s">
        <v>20</v>
      </c>
      <c r="B194" s="66" t="n">
        <v>94.78</v>
      </c>
      <c r="C194" s="66" t="n">
        <v>97.6</v>
      </c>
      <c r="D194" s="47" t="n">
        <v>2.82</v>
      </c>
      <c r="E194" s="53" t="e">
        <f aca="false">IF(D208&gt;0,(NA()),D208)</f>
        <v>#N/A</v>
      </c>
      <c r="AE194" s="3"/>
      <c r="AF194" s="36"/>
    </row>
    <row r="195" customFormat="false" ht="15" hidden="false" customHeight="false" outlineLevel="0" collapsed="false">
      <c r="A195" s="74" t="s">
        <v>13</v>
      </c>
      <c r="B195" s="66" t="n">
        <v>93</v>
      </c>
      <c r="C195" s="66" t="n">
        <v>96.06</v>
      </c>
      <c r="D195" s="47" t="n">
        <v>3.06</v>
      </c>
      <c r="E195" s="53" t="e">
        <f aca="false">IF(D193&gt;0,(NA()),D193)</f>
        <v>#N/A</v>
      </c>
      <c r="AE195" s="3"/>
      <c r="AF195" s="36"/>
    </row>
    <row r="196" customFormat="false" ht="15" hidden="false" customHeight="false" outlineLevel="0" collapsed="false">
      <c r="A196" s="74" t="s">
        <v>14</v>
      </c>
      <c r="B196" s="66" t="n">
        <v>61.42</v>
      </c>
      <c r="C196" s="66" t="n">
        <v>64.74</v>
      </c>
      <c r="D196" s="47" t="n">
        <v>3.32</v>
      </c>
      <c r="E196" s="53" t="e">
        <f aca="false">IF(D194&gt;0,(NA()),D194)</f>
        <v>#N/A</v>
      </c>
      <c r="AE196" s="3"/>
      <c r="AF196" s="36"/>
    </row>
    <row r="197" customFormat="false" ht="15" hidden="false" customHeight="false" outlineLevel="0" collapsed="false">
      <c r="A197" s="18" t="s">
        <v>27</v>
      </c>
      <c r="B197" s="66" t="n">
        <v>94.19</v>
      </c>
      <c r="C197" s="66" t="n">
        <v>98.89</v>
      </c>
      <c r="D197" s="47" t="n">
        <v>4.7</v>
      </c>
      <c r="E197" s="53"/>
      <c r="AE197" s="3"/>
      <c r="AF197" s="36"/>
    </row>
    <row r="198" customFormat="false" ht="15" hidden="false" customHeight="false" outlineLevel="0" collapsed="false">
      <c r="A198" s="74" t="s">
        <v>24</v>
      </c>
      <c r="B198" s="66" t="n">
        <v>86.74</v>
      </c>
      <c r="C198" s="66" t="n">
        <v>92.74</v>
      </c>
      <c r="D198" s="47" t="n">
        <v>6</v>
      </c>
      <c r="E198" s="53" t="e">
        <f aca="false">IF(D196&gt;0,(NA()),D196)</f>
        <v>#N/A</v>
      </c>
      <c r="AE198" s="3"/>
      <c r="AF198" s="36"/>
    </row>
    <row r="199" customFormat="false" ht="15" hidden="false" customHeight="false" outlineLevel="0" collapsed="false">
      <c r="A199" s="74" t="s">
        <v>26</v>
      </c>
      <c r="B199" s="66" t="n">
        <v>38.2</v>
      </c>
      <c r="C199" s="66" t="n">
        <v>44.98</v>
      </c>
      <c r="D199" s="47" t="n">
        <v>6.78</v>
      </c>
      <c r="E199" s="53" t="e">
        <f aca="false">IF(D197&gt;0,(NA()),D197)</f>
        <v>#N/A</v>
      </c>
      <c r="AE199" s="3"/>
      <c r="AF199" s="36"/>
    </row>
    <row r="200" customFormat="false" ht="15" hidden="false" customHeight="false" outlineLevel="0" collapsed="false">
      <c r="A200" s="74" t="s">
        <v>23</v>
      </c>
      <c r="B200" s="66" t="n">
        <v>46.13</v>
      </c>
      <c r="C200" s="66" t="n">
        <v>53.69</v>
      </c>
      <c r="D200" s="70" t="n">
        <v>7.56</v>
      </c>
      <c r="E200" s="53" t="e">
        <f aca="false">IF(D198&gt;0,(NA()),D198)</f>
        <v>#N/A</v>
      </c>
      <c r="AE200" s="3"/>
      <c r="AF200" s="36"/>
    </row>
    <row r="201" customFormat="false" ht="15" hidden="false" customHeight="false" outlineLevel="0" collapsed="false">
      <c r="A201" s="74" t="s">
        <v>17</v>
      </c>
      <c r="B201" s="66" t="n">
        <v>78.01</v>
      </c>
      <c r="C201" s="66" t="n">
        <v>85.71</v>
      </c>
      <c r="D201" s="70" t="n">
        <v>7.7</v>
      </c>
      <c r="E201" s="53" t="e">
        <f aca="false">IF(D199&gt;0,(NA()),D199)</f>
        <v>#N/A</v>
      </c>
      <c r="AE201" s="3"/>
      <c r="AF201" s="36"/>
    </row>
    <row r="202" customFormat="false" ht="15" hidden="false" customHeight="false" outlineLevel="0" collapsed="false">
      <c r="A202" s="74" t="s">
        <v>16</v>
      </c>
      <c r="B202" s="66" t="n">
        <v>58.63</v>
      </c>
      <c r="C202" s="66" t="n">
        <v>66.81</v>
      </c>
      <c r="D202" s="70" t="n">
        <v>8.18</v>
      </c>
      <c r="E202" s="53" t="e">
        <f aca="false">IF(D200&gt;0,(NA()),D200)</f>
        <v>#N/A</v>
      </c>
      <c r="AE202" s="3"/>
      <c r="AF202" s="36"/>
    </row>
    <row r="203" customFormat="false" ht="15" hidden="false" customHeight="false" outlineLevel="0" collapsed="false">
      <c r="A203" s="74" t="s">
        <v>4</v>
      </c>
      <c r="B203" s="66" t="n">
        <v>88.79</v>
      </c>
      <c r="C203" s="66" t="n">
        <v>98.35</v>
      </c>
      <c r="D203" s="70" t="n">
        <v>9.56</v>
      </c>
      <c r="E203" s="53" t="e">
        <f aca="false">IF(D201&gt;0,(NA()),D201)</f>
        <v>#N/A</v>
      </c>
      <c r="AE203" s="3"/>
      <c r="AF203" s="36"/>
    </row>
    <row r="204" customFormat="false" ht="15" hidden="false" customHeight="false" outlineLevel="0" collapsed="false">
      <c r="A204" s="74" t="s">
        <v>28</v>
      </c>
      <c r="B204" s="66" t="n">
        <v>64.9</v>
      </c>
      <c r="C204" s="66" t="n">
        <v>75.29</v>
      </c>
      <c r="D204" s="70" t="n">
        <v>10.39</v>
      </c>
      <c r="E204" s="53" t="e">
        <f aca="false">IF(D202&gt;0,(NA()),D202)</f>
        <v>#N/A</v>
      </c>
    </row>
    <row r="205" customFormat="false" ht="15" hidden="false" customHeight="false" outlineLevel="0" collapsed="false">
      <c r="A205" s="74" t="s">
        <v>25</v>
      </c>
      <c r="B205" s="66" t="n">
        <v>65.52</v>
      </c>
      <c r="C205" s="66" t="n">
        <v>77.09</v>
      </c>
      <c r="D205" s="70" t="n">
        <v>11.57</v>
      </c>
      <c r="E205" s="53" t="e">
        <f aca="false">IF(D203&gt;0,(NA()),D203)</f>
        <v>#N/A</v>
      </c>
    </row>
    <row r="206" customFormat="false" ht="15" hidden="false" customHeight="false" outlineLevel="0" collapsed="false">
      <c r="A206" s="74" t="s">
        <v>6</v>
      </c>
      <c r="B206" s="66" t="n">
        <v>57.29</v>
      </c>
      <c r="C206" s="66" t="n">
        <v>69.88</v>
      </c>
      <c r="D206" s="70" t="n">
        <v>12.59</v>
      </c>
      <c r="E206" s="53" t="e">
        <f aca="false">IF(D204&gt;0,(NA()),D204)</f>
        <v>#N/A</v>
      </c>
    </row>
    <row r="207" customFormat="false" ht="15" hidden="false" customHeight="false" outlineLevel="0" collapsed="false">
      <c r="A207" s="74" t="s">
        <v>29</v>
      </c>
      <c r="B207" s="66" t="n">
        <v>57.05</v>
      </c>
      <c r="C207" s="66" t="n">
        <v>74.66</v>
      </c>
      <c r="D207" s="70" t="n">
        <v>17.61</v>
      </c>
      <c r="E207" s="53" t="e">
        <f aca="false">IF(D205&gt;0,(NA()),D205)</f>
        <v>#N/A</v>
      </c>
    </row>
    <row r="208" customFormat="false" ht="15" hidden="false" customHeight="false" outlineLevel="0" collapsed="false">
      <c r="A208" s="71" t="s">
        <v>30</v>
      </c>
      <c r="B208" s="76" t="n">
        <f aca="false">SUM(B182:B207)/26</f>
        <v>74.6738461538462</v>
      </c>
      <c r="C208" s="76" t="n">
        <f aca="false">SUM(C182:C207)/26</f>
        <v>77.3915384615385</v>
      </c>
      <c r="D208" s="77" t="n">
        <f aca="false">SUM(D182:D207)/26</f>
        <v>2.71769230769231</v>
      </c>
      <c r="E208" s="53" t="e">
        <f aca="false">IF(D206&gt;0,(NA()),D206)</f>
        <v>#N/A</v>
      </c>
    </row>
  </sheetData>
  <conditionalFormatting sqref="D32:D57 D92:D117 D122:D147 D152:D163 D182:D199">
    <cfRule type="cellIs" priority="2" operator="lessThan" aboveAverage="0" equalAverage="0" bottom="0" percent="0" rank="0" text="" dxfId="0">
      <formula>0</formula>
    </cfRule>
  </conditionalFormatting>
  <conditionalFormatting sqref="I32:I57 D3:D28">
    <cfRule type="cellIs" priority="3" operator="lessThan" aboveAverage="0" equalAverage="0" bottom="0" percent="0" rank="0" text="" dxfId="1">
      <formula>0</formula>
    </cfRule>
  </conditionalFormatting>
  <conditionalFormatting sqref="D76 D79 D86">
    <cfRule type="cellIs" priority="4" operator="lessThan" aboveAverage="0" equalAverage="0" bottom="0" percent="0" rank="0" text="" dxfId="2">
      <formula>0</formula>
    </cfRule>
  </conditionalFormatting>
  <conditionalFormatting sqref="I62:I87">
    <cfRule type="cellIs" priority="5" operator="lessThan" aboveAverage="0" equalAverage="0" bottom="0" percent="0" rank="0" text="" dxfId="3">
      <formula>0</formula>
    </cfRule>
  </conditionalFormatting>
  <conditionalFormatting sqref="D87 D62:D75 D77:D78 D80:D85">
    <cfRule type="cellIs" priority="6" operator="lessThan" aboveAverage="0" equalAverage="0" bottom="0" percent="0" rank="0" text="" dxfId="4">
      <formula>0</formula>
    </cfRule>
  </conditionalFormatting>
  <conditionalFormatting sqref="D164:D177">
    <cfRule type="cellIs" priority="7" operator="lessThan" aboveAverage="0" equalAverage="0" bottom="0" percent="0" rank="0" text="" dxfId="5">
      <formula>0</formula>
    </cfRule>
  </conditionalFormatting>
  <conditionalFormatting sqref="D184:D207">
    <cfRule type="cellIs" priority="8" operator="lessThan" aboveAverage="0" equalAverage="0" bottom="0" percent="0" rank="0" text="" dxfId="6">
      <formula>0</formula>
    </cfRule>
  </conditionalFormatting>
  <printOptions headings="false" gridLines="false" gridLinesSet="true" horizontalCentered="false" verticalCentered="false"/>
  <pageMargins left="0.7875" right="0.39375" top="0.747916666666667" bottom="0.747916666666667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K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F7" activeCellId="0" sqref="F7"/>
    </sheetView>
  </sheetViews>
  <sheetFormatPr defaultColWidth="9.1484375" defaultRowHeight="13.8" zeroHeight="false" outlineLevelRow="0" outlineLevelCol="0"/>
  <cols>
    <col collapsed="false" customWidth="true" hidden="false" outlineLevel="0" max="1" min="1" style="78" width="4.57"/>
    <col collapsed="false" customWidth="true" hidden="false" outlineLevel="0" max="2" min="2" style="79" width="21.29"/>
    <col collapsed="false" customWidth="true" hidden="false" outlineLevel="0" max="3" min="3" style="79" width="17.13"/>
    <col collapsed="false" customWidth="true" hidden="false" outlineLevel="0" max="4" min="4" style="79" width="20.98"/>
    <col collapsed="false" customWidth="true" hidden="false" outlineLevel="0" max="5" min="5" style="79" width="16.29"/>
    <col collapsed="false" customWidth="true" hidden="false" outlineLevel="0" max="6" min="6" style="79" width="23.13"/>
    <col collapsed="false" customWidth="true" hidden="false" outlineLevel="0" max="7" min="7" style="80" width="4.28"/>
    <col collapsed="false" customWidth="true" hidden="false" outlineLevel="0" max="8" min="8" style="79" width="22.7"/>
    <col collapsed="false" customWidth="true" hidden="false" outlineLevel="0" max="9" min="9" style="79" width="21.14"/>
    <col collapsed="false" customWidth="true" hidden="false" outlineLevel="0" max="10" min="10" style="79" width="19.3"/>
    <col collapsed="false" customWidth="true" hidden="false" outlineLevel="0" max="11" min="11" style="79" width="21.14"/>
    <col collapsed="false" customWidth="true" hidden="false" outlineLevel="0" max="12" min="12" style="79" width="20.71"/>
    <col collapsed="false" customWidth="true" hidden="false" outlineLevel="0" max="13" min="13" style="80" width="4.86"/>
    <col collapsed="false" customWidth="true" hidden="false" outlineLevel="0" max="14" min="14" style="79" width="21.57"/>
    <col collapsed="false" customWidth="true" hidden="false" outlineLevel="0" max="15" min="15" style="79" width="19.36"/>
    <col collapsed="false" customWidth="true" hidden="false" outlineLevel="0" max="16" min="16" style="79" width="16.29"/>
    <col collapsed="false" customWidth="true" hidden="false" outlineLevel="0" max="18" min="17" style="79" width="15.42"/>
    <col collapsed="false" customWidth="true" hidden="false" outlineLevel="0" max="19" min="19" style="79" width="10.2"/>
    <col collapsed="false" customWidth="true" hidden="false" outlineLevel="0" max="20" min="20" style="79" width="16"/>
    <col collapsed="false" customWidth="true" hidden="false" outlineLevel="0" max="21" min="21" style="79" width="18.29"/>
    <col collapsed="false" customWidth="false" hidden="false" outlineLevel="0" max="975" min="22" style="79" width="9.13"/>
    <col collapsed="false" customWidth="true" hidden="false" outlineLevel="0" max="999" min="976" style="81" width="11.57"/>
    <col collapsed="false" customWidth="true" hidden="false" outlineLevel="0" max="1019" min="1000" style="1" width="11.57"/>
    <col collapsed="false" customWidth="true" hidden="false" outlineLevel="0" max="16384" min="16377" style="1" width="11.53"/>
  </cols>
  <sheetData>
    <row r="1" customFormat="false" ht="30.75" hidden="false" customHeight="true" outlineLevel="0" collapsed="false">
      <c r="A1" s="82"/>
      <c r="B1" s="83" t="s">
        <v>41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85" t="s">
        <v>42</v>
      </c>
      <c r="O1" s="85"/>
      <c r="P1" s="85"/>
      <c r="Q1" s="85"/>
      <c r="R1" s="85"/>
      <c r="S1" s="86"/>
    </row>
    <row r="2" customFormat="false" ht="28.15" hidden="false" customHeight="true" outlineLevel="0" collapsed="false">
      <c r="A2" s="84"/>
      <c r="B2" s="87" t="s">
        <v>43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4"/>
      <c r="N2" s="88" t="s">
        <v>44</v>
      </c>
      <c r="O2" s="89" t="s">
        <v>45</v>
      </c>
      <c r="P2" s="90" t="s">
        <v>46</v>
      </c>
      <c r="Q2" s="90" t="s">
        <v>47</v>
      </c>
      <c r="R2" s="90" t="s">
        <v>48</v>
      </c>
      <c r="S2" s="86"/>
    </row>
    <row r="3" customFormat="false" ht="41.85" hidden="false" customHeight="true" outlineLevel="0" collapsed="false">
      <c r="A3" s="84"/>
      <c r="B3" s="88" t="s">
        <v>44</v>
      </c>
      <c r="C3" s="91" t="s">
        <v>49</v>
      </c>
      <c r="D3" s="92" t="s">
        <v>50</v>
      </c>
      <c r="E3" s="92" t="s">
        <v>51</v>
      </c>
      <c r="F3" s="92" t="s">
        <v>52</v>
      </c>
      <c r="G3" s="93"/>
      <c r="H3" s="88" t="s">
        <v>44</v>
      </c>
      <c r="I3" s="94" t="s">
        <v>53</v>
      </c>
      <c r="J3" s="84"/>
      <c r="K3" s="88" t="s">
        <v>44</v>
      </c>
      <c r="L3" s="94" t="s">
        <v>54</v>
      </c>
      <c r="M3" s="84"/>
      <c r="N3" s="88"/>
      <c r="O3" s="88"/>
      <c r="P3" s="90"/>
      <c r="Q3" s="90"/>
      <c r="R3" s="90"/>
      <c r="S3" s="86"/>
    </row>
    <row r="4" customFormat="false" ht="12.75" hidden="false" customHeight="true" outlineLevel="0" collapsed="false">
      <c r="A4" s="84" t="n">
        <v>1</v>
      </c>
      <c r="B4" s="95" t="s">
        <v>55</v>
      </c>
      <c r="C4" s="96" t="n">
        <v>77.9721451687471</v>
      </c>
      <c r="D4" s="96" t="n">
        <v>77.4882371985108</v>
      </c>
      <c r="E4" s="96" t="n">
        <v>88.2459656905639</v>
      </c>
      <c r="F4" s="96" t="n">
        <v>87.0491749174917</v>
      </c>
      <c r="G4" s="93" t="n">
        <v>1</v>
      </c>
      <c r="H4" s="95" t="s">
        <v>55</v>
      </c>
      <c r="I4" s="97" t="n">
        <f aca="false">F4-E4</f>
        <v>-1.19679077307221</v>
      </c>
      <c r="J4" s="93" t="n">
        <v>1</v>
      </c>
      <c r="K4" s="95" t="s">
        <v>55</v>
      </c>
      <c r="L4" s="97" t="n">
        <f aca="false">F4-D4</f>
        <v>9.5609377189809</v>
      </c>
      <c r="M4" s="84"/>
      <c r="N4" s="98" t="s">
        <v>55</v>
      </c>
      <c r="O4" s="99" t="n">
        <v>300</v>
      </c>
      <c r="P4" s="100" t="n">
        <v>313</v>
      </c>
      <c r="Q4" s="100" t="n">
        <v>860</v>
      </c>
      <c r="R4" s="101" t="n">
        <f aca="false">SUM(P4,Q4)</f>
        <v>1173</v>
      </c>
      <c r="S4" s="86"/>
    </row>
    <row r="5" customFormat="false" ht="12.75" hidden="false" customHeight="true" outlineLevel="0" collapsed="false">
      <c r="A5" s="84" t="n">
        <v>2</v>
      </c>
      <c r="B5" s="95" t="s">
        <v>25</v>
      </c>
      <c r="C5" s="96" t="n">
        <v>81.8094405594406</v>
      </c>
      <c r="D5" s="96" t="n">
        <v>76.266244184181</v>
      </c>
      <c r="E5" s="96" t="n">
        <v>80.7884850959575</v>
      </c>
      <c r="F5" s="96" t="n">
        <v>80.5955157480152</v>
      </c>
      <c r="G5" s="93" t="n">
        <v>2</v>
      </c>
      <c r="H5" s="95" t="s">
        <v>25</v>
      </c>
      <c r="I5" s="97" t="n">
        <f aca="false">F5-E5</f>
        <v>-0.192969347942295</v>
      </c>
      <c r="J5" s="93" t="n">
        <v>2</v>
      </c>
      <c r="K5" s="95" t="s">
        <v>25</v>
      </c>
      <c r="L5" s="97" t="n">
        <f aca="false">F5-D5</f>
        <v>4.3292715638342</v>
      </c>
      <c r="M5" s="84"/>
      <c r="N5" s="98" t="s">
        <v>25</v>
      </c>
      <c r="O5" s="99" t="n">
        <v>150</v>
      </c>
      <c r="P5" s="100" t="n">
        <v>158</v>
      </c>
      <c r="Q5" s="100" t="n">
        <v>276</v>
      </c>
      <c r="R5" s="101" t="n">
        <f aca="false">SUM(P5,Q5)</f>
        <v>434</v>
      </c>
      <c r="S5" s="86"/>
    </row>
    <row r="6" customFormat="false" ht="12.75" hidden="false" customHeight="true" outlineLevel="0" collapsed="false">
      <c r="A6" s="84" t="n">
        <v>3</v>
      </c>
      <c r="B6" s="95" t="s">
        <v>28</v>
      </c>
      <c r="C6" s="96" t="n">
        <v>78.6992455052527</v>
      </c>
      <c r="D6" s="96" t="n">
        <v>78.8654079559841</v>
      </c>
      <c r="E6" s="96" t="n">
        <v>73.0030932812155</v>
      </c>
      <c r="F6" s="96" t="n">
        <v>67.774540386974</v>
      </c>
      <c r="G6" s="93" t="n">
        <v>3</v>
      </c>
      <c r="H6" s="95" t="s">
        <v>28</v>
      </c>
      <c r="I6" s="97" t="n">
        <f aca="false">F6-E6</f>
        <v>-5.2285528942415</v>
      </c>
      <c r="J6" s="93" t="n">
        <v>3</v>
      </c>
      <c r="K6" s="95" t="s">
        <v>28</v>
      </c>
      <c r="L6" s="97" t="n">
        <f aca="false">F6-D6</f>
        <v>-11.0908675690101</v>
      </c>
      <c r="M6" s="84"/>
      <c r="N6" s="98" t="s">
        <v>28</v>
      </c>
      <c r="O6" s="99" t="n">
        <v>150</v>
      </c>
      <c r="P6" s="100" t="n">
        <v>206</v>
      </c>
      <c r="Q6" s="100" t="n">
        <v>344</v>
      </c>
      <c r="R6" s="101" t="n">
        <f aca="false">SUM(P6,Q6)</f>
        <v>550</v>
      </c>
      <c r="S6" s="86"/>
    </row>
    <row r="7" customFormat="false" ht="12.75" hidden="false" customHeight="true" outlineLevel="0" collapsed="false">
      <c r="A7" s="84" t="n">
        <v>4</v>
      </c>
      <c r="B7" s="95" t="s">
        <v>24</v>
      </c>
      <c r="C7" s="96" t="n">
        <v>83.2268895995805</v>
      </c>
      <c r="D7" s="96" t="n">
        <v>82.0790985149296</v>
      </c>
      <c r="E7" s="96" t="n">
        <v>78.5106224719128</v>
      </c>
      <c r="F7" s="96" t="n">
        <v>88.3003581218499</v>
      </c>
      <c r="G7" s="93" t="n">
        <v>4</v>
      </c>
      <c r="H7" s="95" t="s">
        <v>24</v>
      </c>
      <c r="I7" s="97" t="n">
        <f aca="false">F7-E7</f>
        <v>9.7897356499371</v>
      </c>
      <c r="J7" s="93" t="n">
        <v>4</v>
      </c>
      <c r="K7" s="95" t="s">
        <v>24</v>
      </c>
      <c r="L7" s="97" t="n">
        <f aca="false">F7-D7</f>
        <v>6.2212596069203</v>
      </c>
      <c r="M7" s="84"/>
      <c r="N7" s="98" t="s">
        <v>24</v>
      </c>
      <c r="O7" s="99" t="n">
        <v>200</v>
      </c>
      <c r="P7" s="100" t="n">
        <v>350</v>
      </c>
      <c r="Q7" s="100" t="n">
        <v>291</v>
      </c>
      <c r="R7" s="101" t="n">
        <f aca="false">SUM(P7,Q7)</f>
        <v>641</v>
      </c>
      <c r="S7" s="86"/>
    </row>
    <row r="8" customFormat="false" ht="12.75" hidden="false" customHeight="true" outlineLevel="0" collapsed="false">
      <c r="A8" s="84" t="n">
        <v>5</v>
      </c>
      <c r="B8" s="95" t="s">
        <v>23</v>
      </c>
      <c r="C8" s="96" t="n">
        <v>70.5669960033533</v>
      </c>
      <c r="D8" s="96" t="n">
        <v>77.0700526365573</v>
      </c>
      <c r="E8" s="96" t="n">
        <v>71.0587812014815</v>
      </c>
      <c r="F8" s="96" t="n">
        <v>78.5214728122398</v>
      </c>
      <c r="G8" s="93" t="n">
        <v>5</v>
      </c>
      <c r="H8" s="95" t="s">
        <v>23</v>
      </c>
      <c r="I8" s="97" t="n">
        <f aca="false">F8-E8</f>
        <v>7.4626916107583</v>
      </c>
      <c r="J8" s="93" t="n">
        <v>5</v>
      </c>
      <c r="K8" s="95" t="s">
        <v>23</v>
      </c>
      <c r="L8" s="97" t="n">
        <f aca="false">F8-D8</f>
        <v>1.45142017568249</v>
      </c>
      <c r="M8" s="84"/>
      <c r="N8" s="98" t="s">
        <v>23</v>
      </c>
      <c r="O8" s="99" t="n">
        <v>200</v>
      </c>
      <c r="P8" s="100" t="n">
        <v>293</v>
      </c>
      <c r="Q8" s="100" t="n">
        <v>452</v>
      </c>
      <c r="R8" s="101" t="n">
        <f aca="false">SUM(P8,Q8)</f>
        <v>745</v>
      </c>
      <c r="S8" s="86"/>
    </row>
    <row r="9" customFormat="false" ht="12.75" hidden="false" customHeight="true" outlineLevel="0" collapsed="false">
      <c r="A9" s="84" t="n">
        <v>6</v>
      </c>
      <c r="B9" s="95" t="s">
        <v>22</v>
      </c>
      <c r="C9" s="96" t="n">
        <v>98.6158069013594</v>
      </c>
      <c r="D9" s="96" t="n">
        <v>99.3152076252979</v>
      </c>
      <c r="E9" s="96" t="n">
        <v>98.9403973509934</v>
      </c>
      <c r="F9" s="96" t="n">
        <v>98.562091503268</v>
      </c>
      <c r="G9" s="93" t="n">
        <v>6</v>
      </c>
      <c r="H9" s="95" t="s">
        <v>22</v>
      </c>
      <c r="I9" s="102" t="n">
        <f aca="false">F9-E9</f>
        <v>-0.3783058477254</v>
      </c>
      <c r="J9" s="93" t="n">
        <v>6</v>
      </c>
      <c r="K9" s="95" t="s">
        <v>22</v>
      </c>
      <c r="L9" s="102" t="n">
        <f aca="false">F9-D9</f>
        <v>-0.753116122029908</v>
      </c>
      <c r="M9" s="84"/>
      <c r="N9" s="98" t="s">
        <v>22</v>
      </c>
      <c r="O9" s="99" t="n">
        <v>150</v>
      </c>
      <c r="P9" s="100" t="n">
        <v>151</v>
      </c>
      <c r="Q9" s="100" t="n">
        <v>161</v>
      </c>
      <c r="R9" s="101" t="n">
        <f aca="false">SUM(P9,Q9)</f>
        <v>312</v>
      </c>
      <c r="S9" s="86"/>
    </row>
    <row r="10" customFormat="false" ht="12.75" hidden="false" customHeight="true" outlineLevel="0" collapsed="false">
      <c r="A10" s="84" t="n">
        <v>7</v>
      </c>
      <c r="B10" s="95" t="s">
        <v>56</v>
      </c>
      <c r="C10" s="96" t="n">
        <v>98.9846204082804</v>
      </c>
      <c r="D10" s="96" t="n">
        <v>94.8485780836047</v>
      </c>
      <c r="E10" s="96" t="n">
        <v>88.8285371336731</v>
      </c>
      <c r="F10" s="96" t="n">
        <v>75.891720202581</v>
      </c>
      <c r="G10" s="93" t="n">
        <v>7</v>
      </c>
      <c r="H10" s="95" t="s">
        <v>56</v>
      </c>
      <c r="I10" s="102" t="n">
        <f aca="false">F10-E10</f>
        <v>-12.9368169310921</v>
      </c>
      <c r="J10" s="93" t="n">
        <v>7</v>
      </c>
      <c r="K10" s="95" t="s">
        <v>56</v>
      </c>
      <c r="L10" s="102" t="n">
        <f aca="false">F10-D10</f>
        <v>-18.9568578810237</v>
      </c>
      <c r="M10" s="84"/>
      <c r="N10" s="98" t="s">
        <v>56</v>
      </c>
      <c r="O10" s="99" t="n">
        <v>300</v>
      </c>
      <c r="P10" s="100" t="n">
        <v>330</v>
      </c>
      <c r="Q10" s="100" t="n">
        <v>375</v>
      </c>
      <c r="R10" s="101" t="n">
        <f aca="false">SUM(P10,Q10)</f>
        <v>705</v>
      </c>
      <c r="S10" s="86"/>
    </row>
    <row r="11" customFormat="false" ht="12.75" hidden="false" customHeight="true" outlineLevel="0" collapsed="false">
      <c r="A11" s="84" t="n">
        <v>8</v>
      </c>
      <c r="B11" s="95" t="s">
        <v>29</v>
      </c>
      <c r="C11" s="96" t="n">
        <v>86.8363904701666</v>
      </c>
      <c r="D11" s="96" t="n">
        <v>89.0697674418605</v>
      </c>
      <c r="E11" s="96" t="n">
        <v>79.8423423423423</v>
      </c>
      <c r="F11" s="96" t="n">
        <v>81.0126582278481</v>
      </c>
      <c r="G11" s="93" t="n">
        <v>8</v>
      </c>
      <c r="H11" s="95" t="s">
        <v>29</v>
      </c>
      <c r="I11" s="102" t="n">
        <f aca="false">F11-E11</f>
        <v>1.1703158855058</v>
      </c>
      <c r="J11" s="93" t="n">
        <v>8</v>
      </c>
      <c r="K11" s="95" t="s">
        <v>29</v>
      </c>
      <c r="L11" s="102" t="n">
        <f aca="false">F11-D11</f>
        <v>-8.0571092140124</v>
      </c>
      <c r="M11" s="84"/>
      <c r="N11" s="98" t="s">
        <v>29</v>
      </c>
      <c r="O11" s="99" t="n">
        <v>150</v>
      </c>
      <c r="P11" s="100" t="n">
        <v>148</v>
      </c>
      <c r="Q11" s="100" t="n">
        <v>172</v>
      </c>
      <c r="R11" s="101" t="n">
        <f aca="false">SUM(P11,Q11)</f>
        <v>320</v>
      </c>
      <c r="S11" s="86"/>
    </row>
    <row r="12" customFormat="false" ht="12.75" hidden="false" customHeight="true" outlineLevel="0" collapsed="false">
      <c r="A12" s="84" t="n">
        <v>9</v>
      </c>
      <c r="B12" s="95" t="s">
        <v>57</v>
      </c>
      <c r="C12" s="96" t="n">
        <v>80.4500218048623</v>
      </c>
      <c r="D12" s="96" t="n">
        <v>81.5045738880352</v>
      </c>
      <c r="E12" s="96" t="n">
        <v>87.1446471152555</v>
      </c>
      <c r="F12" s="96" t="n">
        <v>89.2854301716817</v>
      </c>
      <c r="G12" s="93" t="n">
        <v>9</v>
      </c>
      <c r="H12" s="95" t="s">
        <v>57</v>
      </c>
      <c r="I12" s="102" t="n">
        <f aca="false">F12-E12</f>
        <v>2.1407830564262</v>
      </c>
      <c r="J12" s="93" t="n">
        <v>9</v>
      </c>
      <c r="K12" s="95" t="s">
        <v>57</v>
      </c>
      <c r="L12" s="102" t="n">
        <f aca="false">F12-D12</f>
        <v>7.7808562836465</v>
      </c>
      <c r="M12" s="84"/>
      <c r="N12" s="98" t="s">
        <v>57</v>
      </c>
      <c r="O12" s="99" t="n">
        <v>300</v>
      </c>
      <c r="P12" s="100" t="n">
        <v>351</v>
      </c>
      <c r="Q12" s="100" t="n">
        <v>365</v>
      </c>
      <c r="R12" s="101" t="n">
        <f aca="false">SUM(P12,Q12)</f>
        <v>716</v>
      </c>
      <c r="S12" s="86"/>
    </row>
    <row r="13" customFormat="false" ht="12.75" hidden="false" customHeight="true" outlineLevel="0" collapsed="false">
      <c r="A13" s="84" t="n">
        <v>10</v>
      </c>
      <c r="B13" s="95" t="s">
        <v>26</v>
      </c>
      <c r="C13" s="96" t="n">
        <v>77.6477928664376</v>
      </c>
      <c r="D13" s="96" t="n">
        <v>86.1643945899528</v>
      </c>
      <c r="E13" s="96" t="n">
        <v>81.974113996407</v>
      </c>
      <c r="F13" s="96" t="n">
        <v>53.3528493364559</v>
      </c>
      <c r="G13" s="93" t="n">
        <v>10</v>
      </c>
      <c r="H13" s="95" t="s">
        <v>26</v>
      </c>
      <c r="I13" s="102" t="n">
        <f aca="false">F13-E13</f>
        <v>-28.6212646599511</v>
      </c>
      <c r="J13" s="93" t="n">
        <v>10</v>
      </c>
      <c r="K13" s="95" t="s">
        <v>26</v>
      </c>
      <c r="L13" s="102" t="n">
        <f aca="false">F13-D13</f>
        <v>-32.8115452534969</v>
      </c>
      <c r="M13" s="84"/>
      <c r="N13" s="98" t="s">
        <v>26</v>
      </c>
      <c r="O13" s="99" t="n">
        <v>150</v>
      </c>
      <c r="P13" s="100" t="n">
        <v>157</v>
      </c>
      <c r="Q13" s="100" t="n">
        <v>274</v>
      </c>
      <c r="R13" s="101" t="n">
        <f aca="false">SUM(P13,Q13)</f>
        <v>431</v>
      </c>
      <c r="S13" s="86"/>
    </row>
    <row r="14" customFormat="false" ht="12.75" hidden="false" customHeight="true" outlineLevel="0" collapsed="false">
      <c r="A14" s="84" t="n">
        <v>11</v>
      </c>
      <c r="B14" s="95" t="s">
        <v>20</v>
      </c>
      <c r="C14" s="96" t="n">
        <v>98.818706297121</v>
      </c>
      <c r="D14" s="96" t="n">
        <v>96.4124685846444</v>
      </c>
      <c r="E14" s="96" t="n">
        <v>93.944866191243</v>
      </c>
      <c r="F14" s="96" t="n">
        <v>91.4198461782686</v>
      </c>
      <c r="G14" s="93" t="n">
        <v>11</v>
      </c>
      <c r="H14" s="95" t="s">
        <v>20</v>
      </c>
      <c r="I14" s="102" t="n">
        <f aca="false">F14-E14</f>
        <v>-2.52502001297439</v>
      </c>
      <c r="J14" s="93" t="n">
        <v>11</v>
      </c>
      <c r="K14" s="95" t="s">
        <v>20</v>
      </c>
      <c r="L14" s="102" t="n">
        <f aca="false">F14-D14</f>
        <v>-4.9926224063758</v>
      </c>
      <c r="M14" s="84"/>
      <c r="N14" s="98" t="s">
        <v>20</v>
      </c>
      <c r="O14" s="99" t="n">
        <v>150</v>
      </c>
      <c r="P14" s="100" t="n">
        <v>162</v>
      </c>
      <c r="Q14" s="100" t="n">
        <v>173</v>
      </c>
      <c r="R14" s="101" t="n">
        <f aca="false">SUM(P14,Q14)</f>
        <v>335</v>
      </c>
      <c r="S14" s="86"/>
    </row>
    <row r="15" customFormat="false" ht="12.75" hidden="false" customHeight="true" outlineLevel="0" collapsed="false">
      <c r="A15" s="84" t="n">
        <v>12</v>
      </c>
      <c r="B15" s="95" t="s">
        <v>21</v>
      </c>
      <c r="C15" s="96" t="n">
        <v>82.7273641210481</v>
      </c>
      <c r="D15" s="96" t="n">
        <v>76.5946677005674</v>
      </c>
      <c r="E15" s="96" t="n">
        <v>83.0784230623464</v>
      </c>
      <c r="F15" s="96" t="n">
        <v>77.4596332700631</v>
      </c>
      <c r="G15" s="93" t="n">
        <v>12</v>
      </c>
      <c r="H15" s="95" t="s">
        <v>21</v>
      </c>
      <c r="I15" s="102" t="n">
        <f aca="false">F15-E15</f>
        <v>-5.61878979228331</v>
      </c>
      <c r="J15" s="93" t="n">
        <v>12</v>
      </c>
      <c r="K15" s="95" t="s">
        <v>21</v>
      </c>
      <c r="L15" s="102" t="n">
        <f aca="false">F15-D15</f>
        <v>0.864965569495695</v>
      </c>
      <c r="M15" s="84"/>
      <c r="N15" s="98" t="s">
        <v>21</v>
      </c>
      <c r="O15" s="99" t="n">
        <v>200</v>
      </c>
      <c r="P15" s="100" t="n">
        <v>235</v>
      </c>
      <c r="Q15" s="100" t="n">
        <v>334</v>
      </c>
      <c r="R15" s="101" t="n">
        <f aca="false">SUM(P15,Q15)</f>
        <v>569</v>
      </c>
      <c r="S15" s="86"/>
    </row>
    <row r="16" customFormat="false" ht="12.75" hidden="false" customHeight="true" outlineLevel="0" collapsed="false">
      <c r="A16" s="84" t="n">
        <v>13</v>
      </c>
      <c r="B16" s="95" t="s">
        <v>19</v>
      </c>
      <c r="C16" s="96" t="n">
        <v>63.3270338656996</v>
      </c>
      <c r="D16" s="96" t="n">
        <v>67.783753659338</v>
      </c>
      <c r="E16" s="96" t="n">
        <v>65.5828284475169</v>
      </c>
      <c r="F16" s="96" t="n">
        <v>62.7581298772442</v>
      </c>
      <c r="G16" s="93" t="n">
        <v>13</v>
      </c>
      <c r="H16" s="95" t="s">
        <v>19</v>
      </c>
      <c r="I16" s="102" t="n">
        <f aca="false">F16-E16</f>
        <v>-2.8246985702727</v>
      </c>
      <c r="J16" s="93" t="n">
        <v>13</v>
      </c>
      <c r="K16" s="95" t="s">
        <v>19</v>
      </c>
      <c r="L16" s="102" t="n">
        <f aca="false">F16-D16</f>
        <v>-5.0256237820938</v>
      </c>
      <c r="M16" s="84"/>
      <c r="N16" s="98" t="s">
        <v>19</v>
      </c>
      <c r="O16" s="99" t="n">
        <v>300</v>
      </c>
      <c r="P16" s="100" t="n">
        <v>336</v>
      </c>
      <c r="Q16" s="100" t="n">
        <v>705</v>
      </c>
      <c r="R16" s="101" t="n">
        <f aca="false">SUM(P16,Q16)</f>
        <v>1041</v>
      </c>
      <c r="S16" s="86"/>
    </row>
    <row r="17" customFormat="false" ht="12.75" hidden="false" customHeight="true" outlineLevel="0" collapsed="false">
      <c r="A17" s="84" t="n">
        <v>14</v>
      </c>
      <c r="B17" s="95" t="s">
        <v>27</v>
      </c>
      <c r="C17" s="96" t="n">
        <v>88.0349414527518</v>
      </c>
      <c r="D17" s="96" t="n">
        <v>93.828197945845</v>
      </c>
      <c r="E17" s="96" t="n">
        <v>92.0666666666667</v>
      </c>
      <c r="F17" s="96" t="n">
        <v>94.7002088981733</v>
      </c>
      <c r="G17" s="93" t="n">
        <v>14</v>
      </c>
      <c r="H17" s="95" t="s">
        <v>27</v>
      </c>
      <c r="I17" s="102" t="n">
        <f aca="false">F17-E17</f>
        <v>2.6335422315066</v>
      </c>
      <c r="J17" s="93" t="n">
        <v>14</v>
      </c>
      <c r="K17" s="95" t="s">
        <v>27</v>
      </c>
      <c r="L17" s="102" t="n">
        <f aca="false">F17-D17</f>
        <v>0.872010952328296</v>
      </c>
      <c r="M17" s="84"/>
      <c r="N17" s="98" t="s">
        <v>27</v>
      </c>
      <c r="O17" s="99" t="n">
        <v>150</v>
      </c>
      <c r="P17" s="100" t="n">
        <v>150</v>
      </c>
      <c r="Q17" s="100" t="n">
        <v>153</v>
      </c>
      <c r="R17" s="101" t="n">
        <f aca="false">SUM(P17,Q17)</f>
        <v>303</v>
      </c>
      <c r="S17" s="86"/>
    </row>
    <row r="18" customFormat="false" ht="12.75" hidden="false" customHeight="true" outlineLevel="0" collapsed="false">
      <c r="A18" s="84" t="n">
        <v>15</v>
      </c>
      <c r="B18" s="95" t="s">
        <v>58</v>
      </c>
      <c r="C18" s="96" t="n">
        <v>79.6469222430564</v>
      </c>
      <c r="D18" s="96" t="n">
        <v>90.6208363447008</v>
      </c>
      <c r="E18" s="96" t="n">
        <v>94.0243902439025</v>
      </c>
      <c r="F18" s="96" t="n">
        <v>95.3571428571429</v>
      </c>
      <c r="G18" s="93" t="n">
        <v>15</v>
      </c>
      <c r="H18" s="95" t="s">
        <v>58</v>
      </c>
      <c r="I18" s="102" t="n">
        <f aca="false">F18-E18</f>
        <v>1.3327526132404</v>
      </c>
      <c r="J18" s="93" t="n">
        <v>15</v>
      </c>
      <c r="K18" s="95" t="s">
        <v>58</v>
      </c>
      <c r="L18" s="102" t="n">
        <f aca="false">F18-D18</f>
        <v>4.7363065124421</v>
      </c>
      <c r="M18" s="84"/>
      <c r="N18" s="98" t="s">
        <v>58</v>
      </c>
      <c r="O18" s="99" t="n">
        <v>150</v>
      </c>
      <c r="P18" s="100" t="n">
        <v>164</v>
      </c>
      <c r="Q18" s="100" t="n">
        <v>212</v>
      </c>
      <c r="R18" s="101" t="n">
        <f aca="false">SUM(P18,Q18)</f>
        <v>376</v>
      </c>
      <c r="S18" s="86"/>
    </row>
    <row r="19" customFormat="false" ht="12.75" hidden="false" customHeight="true" outlineLevel="0" collapsed="false">
      <c r="A19" s="84" t="n">
        <v>16</v>
      </c>
      <c r="B19" s="95" t="s">
        <v>59</v>
      </c>
      <c r="C19" s="96" t="n">
        <v>84.8502736731129</v>
      </c>
      <c r="D19" s="96" t="n">
        <v>79.3101930167055</v>
      </c>
      <c r="E19" s="96" t="n">
        <v>77.2956824918087</v>
      </c>
      <c r="F19" s="96" t="n">
        <v>81.253735404258</v>
      </c>
      <c r="G19" s="93" t="n">
        <v>16</v>
      </c>
      <c r="H19" s="95" t="s">
        <v>59</v>
      </c>
      <c r="I19" s="102" t="n">
        <f aca="false">F19-E19</f>
        <v>3.95805291244929</v>
      </c>
      <c r="J19" s="93" t="n">
        <v>16</v>
      </c>
      <c r="K19" s="95" t="s">
        <v>59</v>
      </c>
      <c r="L19" s="102" t="n">
        <f aca="false">F19-D19</f>
        <v>1.9435423875525</v>
      </c>
      <c r="M19" s="84"/>
      <c r="N19" s="98" t="s">
        <v>59</v>
      </c>
      <c r="O19" s="99" t="n">
        <v>900</v>
      </c>
      <c r="P19" s="100" t="n">
        <v>1007</v>
      </c>
      <c r="Q19" s="100" t="n">
        <v>1690</v>
      </c>
      <c r="R19" s="101" t="n">
        <f aca="false">SUM(P19,Q19)</f>
        <v>2697</v>
      </c>
      <c r="S19" s="86"/>
    </row>
    <row r="20" customFormat="false" ht="12.75" hidden="false" customHeight="true" outlineLevel="0" collapsed="false">
      <c r="A20" s="84" t="n">
        <v>17</v>
      </c>
      <c r="B20" s="95" t="s">
        <v>4</v>
      </c>
      <c r="C20" s="96" t="n">
        <v>92.6065440149045</v>
      </c>
      <c r="D20" s="96" t="n">
        <v>83.5711500974659</v>
      </c>
      <c r="E20" s="96" t="n">
        <v>69.8808169302537</v>
      </c>
      <c r="F20" s="96" t="n">
        <v>68.4392250624099</v>
      </c>
      <c r="G20" s="93" t="n">
        <v>17</v>
      </c>
      <c r="H20" s="95" t="s">
        <v>4</v>
      </c>
      <c r="I20" s="103" t="n">
        <f aca="false">F20-E20</f>
        <v>-1.4415918678438</v>
      </c>
      <c r="J20" s="93" t="n">
        <v>17</v>
      </c>
      <c r="K20" s="95" t="s">
        <v>4</v>
      </c>
      <c r="L20" s="103" t="n">
        <f aca="false">F20-D20</f>
        <v>-15.131925035056</v>
      </c>
      <c r="M20" s="84"/>
      <c r="N20" s="98" t="s">
        <v>4</v>
      </c>
      <c r="O20" s="99" t="n">
        <v>150</v>
      </c>
      <c r="P20" s="100" t="n">
        <v>187</v>
      </c>
      <c r="Q20" s="100" t="n">
        <v>189</v>
      </c>
      <c r="R20" s="101" t="n">
        <f aca="false">SUM(P20,Q20)</f>
        <v>376</v>
      </c>
      <c r="S20" s="86"/>
    </row>
    <row r="21" customFormat="false" ht="12.75" hidden="false" customHeight="true" outlineLevel="0" collapsed="false">
      <c r="A21" s="84" t="n">
        <v>18</v>
      </c>
      <c r="B21" s="95" t="s">
        <v>5</v>
      </c>
      <c r="C21" s="96" t="n">
        <v>72.2508636084152</v>
      </c>
      <c r="D21" s="96" t="n">
        <v>72.6036079525138</v>
      </c>
      <c r="E21" s="96" t="n">
        <v>68.3049172226341</v>
      </c>
      <c r="F21" s="96" t="n">
        <v>63.6620955901111</v>
      </c>
      <c r="G21" s="93" t="n">
        <v>18</v>
      </c>
      <c r="H21" s="95" t="s">
        <v>5</v>
      </c>
      <c r="I21" s="103" t="n">
        <f aca="false">F21-E21</f>
        <v>-4.642821632523</v>
      </c>
      <c r="J21" s="93" t="n">
        <v>18</v>
      </c>
      <c r="K21" s="95" t="s">
        <v>5</v>
      </c>
      <c r="L21" s="103" t="n">
        <f aca="false">F21-D21</f>
        <v>-8.9415123624027</v>
      </c>
      <c r="M21" s="84"/>
      <c r="N21" s="98" t="s">
        <v>5</v>
      </c>
      <c r="O21" s="99" t="n">
        <v>200</v>
      </c>
      <c r="P21" s="100" t="n">
        <v>284</v>
      </c>
      <c r="Q21" s="100" t="n">
        <v>472</v>
      </c>
      <c r="R21" s="101" t="n">
        <f aca="false">SUM(P21,Q21)</f>
        <v>756</v>
      </c>
      <c r="S21" s="86"/>
    </row>
    <row r="22" customFormat="false" ht="12.75" hidden="false" customHeight="true" outlineLevel="0" collapsed="false">
      <c r="A22" s="84" t="n">
        <v>19</v>
      </c>
      <c r="B22" s="95" t="s">
        <v>18</v>
      </c>
      <c r="C22" s="96" t="n">
        <v>99.7364064133845</v>
      </c>
      <c r="D22" s="96" t="n">
        <v>93.2478227694898</v>
      </c>
      <c r="E22" s="96" t="n">
        <v>99.8675496688742</v>
      </c>
      <c r="F22" s="96" t="n">
        <v>97.2714540361599</v>
      </c>
      <c r="G22" s="93" t="n">
        <v>19</v>
      </c>
      <c r="H22" s="95" t="s">
        <v>18</v>
      </c>
      <c r="I22" s="103" t="n">
        <f aca="false">F22-E22</f>
        <v>-2.59609563271431</v>
      </c>
      <c r="J22" s="93" t="n">
        <v>19</v>
      </c>
      <c r="K22" s="95" t="s">
        <v>18</v>
      </c>
      <c r="L22" s="103" t="n">
        <f aca="false">F22-D22</f>
        <v>4.02363126667009</v>
      </c>
      <c r="M22" s="84"/>
      <c r="N22" s="98" t="s">
        <v>18</v>
      </c>
      <c r="O22" s="99" t="n">
        <v>150</v>
      </c>
      <c r="P22" s="100" t="n">
        <v>151</v>
      </c>
      <c r="Q22" s="100" t="n">
        <v>205</v>
      </c>
      <c r="R22" s="101" t="n">
        <f aca="false">SUM(P22,Q22)</f>
        <v>356</v>
      </c>
      <c r="S22" s="86"/>
    </row>
    <row r="23" customFormat="false" ht="12.75" hidden="false" customHeight="true" outlineLevel="0" collapsed="false">
      <c r="A23" s="84" t="n">
        <v>20</v>
      </c>
      <c r="B23" s="95" t="s">
        <v>6</v>
      </c>
      <c r="C23" s="96" t="n">
        <v>81.923420655084</v>
      </c>
      <c r="D23" s="96" t="n">
        <v>83.4438127097971</v>
      </c>
      <c r="E23" s="96" t="n">
        <v>84.0127960000294</v>
      </c>
      <c r="F23" s="96" t="n">
        <v>82.0026211481908</v>
      </c>
      <c r="G23" s="93" t="n">
        <v>20</v>
      </c>
      <c r="H23" s="95" t="s">
        <v>6</v>
      </c>
      <c r="I23" s="103" t="n">
        <f aca="false">F23-E23</f>
        <v>-2.0101748518386</v>
      </c>
      <c r="J23" s="93" t="n">
        <v>20</v>
      </c>
      <c r="K23" s="95" t="s">
        <v>6</v>
      </c>
      <c r="L23" s="103" t="n">
        <f aca="false">F23-D23</f>
        <v>-1.4411915616063</v>
      </c>
      <c r="M23" s="84"/>
      <c r="N23" s="98" t="s">
        <v>6</v>
      </c>
      <c r="O23" s="99" t="n">
        <v>200</v>
      </c>
      <c r="P23" s="100" t="n">
        <v>214</v>
      </c>
      <c r="Q23" s="100" t="n">
        <v>226</v>
      </c>
      <c r="R23" s="101" t="n">
        <f aca="false">SUM(P23,Q23)</f>
        <v>440</v>
      </c>
      <c r="S23" s="86"/>
    </row>
    <row r="24" customFormat="false" ht="12.75" hidden="false" customHeight="true" outlineLevel="0" collapsed="false">
      <c r="A24" s="84" t="n">
        <v>21</v>
      </c>
      <c r="B24" s="95" t="s">
        <v>7</v>
      </c>
      <c r="C24" s="96" t="n">
        <v>97.5967441162381</v>
      </c>
      <c r="D24" s="96" t="n">
        <v>94.3893668503831</v>
      </c>
      <c r="E24" s="96" t="n">
        <v>74.8451612903226</v>
      </c>
      <c r="F24" s="96" t="n">
        <v>65.0440103231981</v>
      </c>
      <c r="G24" s="93" t="n">
        <v>21</v>
      </c>
      <c r="H24" s="95" t="s">
        <v>7</v>
      </c>
      <c r="I24" s="103" t="n">
        <f aca="false">F24-E24</f>
        <v>-9.8011509671245</v>
      </c>
      <c r="J24" s="93" t="n">
        <v>21</v>
      </c>
      <c r="K24" s="95" t="s">
        <v>7</v>
      </c>
      <c r="L24" s="103" t="n">
        <f aca="false">F24-D24</f>
        <v>-29.345356527185</v>
      </c>
      <c r="M24" s="84"/>
      <c r="N24" s="98" t="s">
        <v>7</v>
      </c>
      <c r="O24" s="99" t="n">
        <v>150</v>
      </c>
      <c r="P24" s="100" t="n">
        <v>155</v>
      </c>
      <c r="Q24" s="100" t="n">
        <v>173</v>
      </c>
      <c r="R24" s="101" t="n">
        <f aca="false">SUM(P24,Q24)</f>
        <v>328</v>
      </c>
      <c r="S24" s="86"/>
    </row>
    <row r="25" customFormat="false" ht="12.75" hidden="false" customHeight="true" outlineLevel="0" collapsed="false">
      <c r="A25" s="84" t="n">
        <v>22</v>
      </c>
      <c r="B25" s="95" t="s">
        <v>60</v>
      </c>
      <c r="C25" s="96" t="n">
        <v>70.0470023606907</v>
      </c>
      <c r="D25" s="96" t="n">
        <v>76.7035496060206</v>
      </c>
      <c r="E25" s="96" t="n">
        <v>78.1896661542773</v>
      </c>
      <c r="F25" s="96" t="n">
        <v>78.513695565115</v>
      </c>
      <c r="G25" s="93" t="n">
        <v>22</v>
      </c>
      <c r="H25" s="95" t="s">
        <v>60</v>
      </c>
      <c r="I25" s="103" t="n">
        <f aca="false">F25-E25</f>
        <v>0.324029410837696</v>
      </c>
      <c r="J25" s="93" t="n">
        <v>22</v>
      </c>
      <c r="K25" s="95" t="s">
        <v>60</v>
      </c>
      <c r="L25" s="103" t="n">
        <f aca="false">F25-D25</f>
        <v>1.8101459590944</v>
      </c>
      <c r="M25" s="84"/>
      <c r="N25" s="98" t="s">
        <v>60</v>
      </c>
      <c r="O25" s="99" t="n">
        <v>1500</v>
      </c>
      <c r="P25" s="100" t="n">
        <v>1606</v>
      </c>
      <c r="Q25" s="100" t="n">
        <v>1837</v>
      </c>
      <c r="R25" s="101" t="n">
        <f aca="false">SUM(P25,Q25)</f>
        <v>3443</v>
      </c>
      <c r="S25" s="86"/>
    </row>
    <row r="26" customFormat="false" ht="12.75" hidden="false" customHeight="true" outlineLevel="0" collapsed="false">
      <c r="A26" s="84" t="n">
        <v>23</v>
      </c>
      <c r="B26" s="95" t="s">
        <v>8</v>
      </c>
      <c r="C26" s="96" t="n">
        <v>72.2817153131294</v>
      </c>
      <c r="D26" s="96" t="n">
        <v>74.5079109759637</v>
      </c>
      <c r="E26" s="96" t="n">
        <v>73.9334991249885</v>
      </c>
      <c r="F26" s="96" t="n">
        <v>71.6238874533448</v>
      </c>
      <c r="G26" s="93" t="n">
        <v>23</v>
      </c>
      <c r="H26" s="95" t="s">
        <v>8</v>
      </c>
      <c r="I26" s="103" t="n">
        <f aca="false">F26-E26</f>
        <v>-2.30961167164369</v>
      </c>
      <c r="J26" s="93" t="n">
        <v>23</v>
      </c>
      <c r="K26" s="95" t="s">
        <v>8</v>
      </c>
      <c r="L26" s="103" t="n">
        <f aca="false">F26-D26</f>
        <v>-2.88402352261889</v>
      </c>
      <c r="M26" s="84"/>
      <c r="N26" s="98" t="s">
        <v>8</v>
      </c>
      <c r="O26" s="99" t="n">
        <v>300</v>
      </c>
      <c r="P26" s="100" t="n">
        <v>329</v>
      </c>
      <c r="Q26" s="100" t="n">
        <v>406</v>
      </c>
      <c r="R26" s="101" t="n">
        <f aca="false">SUM(P26,Q26)</f>
        <v>735</v>
      </c>
      <c r="S26" s="86"/>
    </row>
    <row r="27" customFormat="false" ht="12.75" hidden="false" customHeight="true" outlineLevel="0" collapsed="false">
      <c r="A27" s="84" t="n">
        <v>24</v>
      </c>
      <c r="B27" s="95" t="s">
        <v>9</v>
      </c>
      <c r="C27" s="96" t="n">
        <v>98.8263936814662</v>
      </c>
      <c r="D27" s="96" t="n">
        <v>98.9940828402367</v>
      </c>
      <c r="E27" s="96" t="n">
        <v>99</v>
      </c>
      <c r="F27" s="96" t="n">
        <v>76.8222100579674</v>
      </c>
      <c r="G27" s="93" t="n">
        <v>24</v>
      </c>
      <c r="H27" s="95" t="s">
        <v>9</v>
      </c>
      <c r="I27" s="103" t="n">
        <f aca="false">F27-E27</f>
        <v>-22.1777899420326</v>
      </c>
      <c r="J27" s="93" t="n">
        <v>24</v>
      </c>
      <c r="K27" s="95" t="s">
        <v>9</v>
      </c>
      <c r="L27" s="103" t="n">
        <f aca="false">F27-D27</f>
        <v>-22.1718727822693</v>
      </c>
      <c r="M27" s="84"/>
      <c r="N27" s="98" t="s">
        <v>9</v>
      </c>
      <c r="O27" s="99" t="n">
        <v>150</v>
      </c>
      <c r="P27" s="100" t="n">
        <v>180</v>
      </c>
      <c r="Q27" s="100" t="n">
        <v>169</v>
      </c>
      <c r="R27" s="101" t="n">
        <f aca="false">SUM(P27,Q27)</f>
        <v>349</v>
      </c>
      <c r="S27" s="86"/>
    </row>
    <row r="28" customFormat="false" ht="12.75" hidden="false" customHeight="true" outlineLevel="0" collapsed="false">
      <c r="A28" s="84" t="n">
        <v>25</v>
      </c>
      <c r="B28" s="95" t="s">
        <v>10</v>
      </c>
      <c r="C28" s="96" t="n">
        <v>69.649498483105</v>
      </c>
      <c r="D28" s="96" t="n">
        <v>71.8575542829895</v>
      </c>
      <c r="E28" s="96" t="n">
        <v>69.1704598000177</v>
      </c>
      <c r="F28" s="96" t="n">
        <v>73.5618410645385</v>
      </c>
      <c r="G28" s="93" t="n">
        <v>25</v>
      </c>
      <c r="H28" s="95" t="s">
        <v>10</v>
      </c>
      <c r="I28" s="103" t="n">
        <f aca="false">F28-E28</f>
        <v>4.3913812645208</v>
      </c>
      <c r="J28" s="93" t="n">
        <v>25</v>
      </c>
      <c r="K28" s="95" t="s">
        <v>10</v>
      </c>
      <c r="L28" s="103" t="n">
        <f aca="false">F28-D28</f>
        <v>1.704286781549</v>
      </c>
      <c r="M28" s="84"/>
      <c r="N28" s="98" t="s">
        <v>10</v>
      </c>
      <c r="O28" s="99" t="n">
        <v>900</v>
      </c>
      <c r="P28" s="100" t="n">
        <v>1026</v>
      </c>
      <c r="Q28" s="100" t="n">
        <v>953</v>
      </c>
      <c r="R28" s="101" t="n">
        <f aca="false">SUM(P28,Q28)</f>
        <v>1979</v>
      </c>
      <c r="S28" s="86"/>
    </row>
    <row r="29" customFormat="false" ht="12.75" hidden="false" customHeight="true" outlineLevel="0" collapsed="false">
      <c r="A29" s="84" t="n">
        <v>26</v>
      </c>
      <c r="B29" s="95" t="s">
        <v>11</v>
      </c>
      <c r="C29" s="96" t="n">
        <v>89.0521519225813</v>
      </c>
      <c r="D29" s="96" t="n">
        <v>79.2998279178054</v>
      </c>
      <c r="E29" s="96" t="n">
        <v>90.7209813955713</v>
      </c>
      <c r="F29" s="96" t="n">
        <v>91.4672187715666</v>
      </c>
      <c r="G29" s="93" t="n">
        <v>26</v>
      </c>
      <c r="H29" s="95" t="s">
        <v>11</v>
      </c>
      <c r="I29" s="103" t="n">
        <f aca="false">F29-E29</f>
        <v>0.746237375995307</v>
      </c>
      <c r="J29" s="93" t="n">
        <v>26</v>
      </c>
      <c r="K29" s="95" t="s">
        <v>11</v>
      </c>
      <c r="L29" s="103" t="n">
        <f aca="false">F29-D29</f>
        <v>12.1673908537612</v>
      </c>
      <c r="M29" s="84"/>
      <c r="N29" s="98" t="s">
        <v>11</v>
      </c>
      <c r="O29" s="99" t="n">
        <v>200</v>
      </c>
      <c r="P29" s="100" t="n">
        <v>203</v>
      </c>
      <c r="Q29" s="100" t="n">
        <v>444</v>
      </c>
      <c r="R29" s="101" t="n">
        <f aca="false">SUM(P29,Q29)</f>
        <v>647</v>
      </c>
      <c r="S29" s="86"/>
    </row>
    <row r="30" customFormat="false" ht="20.1" hidden="false" customHeight="true" outlineLevel="0" collapsed="false">
      <c r="A30" s="84"/>
      <c r="B30" s="84"/>
      <c r="C30" s="84"/>
      <c r="D30" s="84"/>
      <c r="E30" s="84"/>
      <c r="F30" s="84"/>
      <c r="G30" s="84"/>
      <c r="H30" s="104" t="s">
        <v>30</v>
      </c>
      <c r="I30" s="105" t="n">
        <f aca="false">AVERAGE(I4:I29)</f>
        <v>-2.71357397631146</v>
      </c>
      <c r="J30" s="84"/>
      <c r="K30" s="106" t="s">
        <v>30</v>
      </c>
      <c r="L30" s="105" t="n">
        <f aca="false">AVERAGE(L4:L29)</f>
        <v>-4.00529224566243</v>
      </c>
      <c r="M30" s="84"/>
      <c r="N30" s="107" t="s">
        <v>61</v>
      </c>
      <c r="O30" s="108" t="n">
        <f aca="false">SUM(O4:O29)</f>
        <v>7800</v>
      </c>
      <c r="P30" s="108" t="n">
        <f aca="false">SUM(P4:P29)</f>
        <v>8846</v>
      </c>
      <c r="Q30" s="108" t="n">
        <f aca="false">SUM(Q4:Q29)</f>
        <v>11911</v>
      </c>
      <c r="R30" s="108" t="n">
        <f aca="false">SUM(R4:R29)</f>
        <v>20757</v>
      </c>
      <c r="S30" s="86"/>
    </row>
    <row r="31" customFormat="false" ht="12.75" hidden="false" customHeight="true" outlineLevel="0" collapsed="false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6"/>
    </row>
    <row r="32" customFormat="false" ht="24.6" hidden="false" customHeight="true" outlineLevel="0" collapsed="false">
      <c r="A32" s="83" t="s">
        <v>33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6"/>
    </row>
    <row r="33" customFormat="false" ht="32.1" hidden="false" customHeight="true" outlineLevel="0" collapsed="false">
      <c r="A33" s="109"/>
      <c r="B33" s="110" t="s">
        <v>31</v>
      </c>
      <c r="C33" s="110"/>
      <c r="D33" s="110"/>
      <c r="E33" s="110"/>
      <c r="F33" s="110"/>
      <c r="G33" s="111"/>
      <c r="H33" s="110" t="s">
        <v>32</v>
      </c>
      <c r="I33" s="110"/>
      <c r="J33" s="110"/>
      <c r="K33" s="110"/>
      <c r="L33" s="110"/>
      <c r="M33" s="111"/>
      <c r="N33" s="110" t="s">
        <v>62</v>
      </c>
      <c r="O33" s="110"/>
      <c r="P33" s="110"/>
      <c r="Q33" s="110"/>
      <c r="R33" s="110"/>
      <c r="S33" s="86"/>
    </row>
    <row r="34" s="115" customFormat="true" ht="24.85" hidden="false" customHeight="false" outlineLevel="0" collapsed="false">
      <c r="A34" s="112"/>
      <c r="B34" s="88" t="s">
        <v>44</v>
      </c>
      <c r="C34" s="92" t="s">
        <v>51</v>
      </c>
      <c r="D34" s="113" t="s">
        <v>63</v>
      </c>
      <c r="E34" s="92" t="s">
        <v>52</v>
      </c>
      <c r="F34" s="92" t="s">
        <v>63</v>
      </c>
      <c r="G34" s="114"/>
      <c r="H34" s="88" t="s">
        <v>44</v>
      </c>
      <c r="I34" s="92" t="s">
        <v>49</v>
      </c>
      <c r="J34" s="113" t="s">
        <v>63</v>
      </c>
      <c r="K34" s="92" t="s">
        <v>52</v>
      </c>
      <c r="L34" s="92" t="s">
        <v>63</v>
      </c>
      <c r="M34" s="114"/>
      <c r="N34" s="88" t="s">
        <v>44</v>
      </c>
      <c r="O34" s="92" t="s">
        <v>49</v>
      </c>
      <c r="P34" s="92" t="s">
        <v>52</v>
      </c>
      <c r="Q34" s="92" t="s">
        <v>52</v>
      </c>
      <c r="R34" s="92" t="s">
        <v>63</v>
      </c>
      <c r="S34" s="86"/>
      <c r="AKN34" s="4"/>
      <c r="AKO34" s="4"/>
      <c r="AKP34" s="4"/>
      <c r="AKQ34" s="4"/>
      <c r="AKR34" s="4"/>
      <c r="AKS34" s="4"/>
      <c r="AKT34" s="4"/>
      <c r="AKU34" s="4"/>
      <c r="AKV34" s="4"/>
      <c r="AKW34" s="4"/>
      <c r="AKX34" s="4"/>
      <c r="AKY34" s="4"/>
      <c r="AKZ34" s="4"/>
      <c r="ALA34" s="4"/>
      <c r="ALB34" s="4"/>
      <c r="ALC34" s="4"/>
      <c r="ALD34" s="4"/>
      <c r="ALE34" s="4"/>
      <c r="ALF34" s="4"/>
      <c r="ALG34" s="4"/>
      <c r="ALH34" s="4"/>
      <c r="ALI34" s="4"/>
      <c r="ALJ34" s="4"/>
      <c r="ALK34" s="4"/>
    </row>
    <row r="35" customFormat="false" ht="12.75" hidden="false" customHeight="true" outlineLevel="0" collapsed="false">
      <c r="A35" s="116" t="n">
        <v>1</v>
      </c>
      <c r="B35" s="117" t="s">
        <v>12</v>
      </c>
      <c r="C35" s="118" t="n">
        <v>92.332268370607</v>
      </c>
      <c r="D35" s="96" t="n">
        <v>18.03</v>
      </c>
      <c r="E35" s="96" t="n">
        <v>86.3333333333333</v>
      </c>
      <c r="F35" s="119" t="n">
        <f aca="false">E35-C35</f>
        <v>-5.9989350372737</v>
      </c>
      <c r="G35" s="111" t="n">
        <v>1</v>
      </c>
      <c r="H35" s="117" t="s">
        <v>10</v>
      </c>
      <c r="I35" s="118" t="n">
        <v>65.3021442495127</v>
      </c>
      <c r="J35" s="96" t="n">
        <v>-5.42</v>
      </c>
      <c r="K35" s="96" t="n">
        <v>74.2998352553542</v>
      </c>
      <c r="L35" s="97" t="n">
        <f aca="false">K35-I35</f>
        <v>8.9976910058415</v>
      </c>
      <c r="M35" s="111" t="n">
        <v>1</v>
      </c>
      <c r="N35" s="117" t="s">
        <v>22</v>
      </c>
      <c r="O35" s="118" t="n">
        <v>99.3377483443709</v>
      </c>
      <c r="P35" s="96" t="n">
        <v>-0.04</v>
      </c>
      <c r="Q35" s="120" t="n">
        <v>98.6928104575163</v>
      </c>
      <c r="R35" s="119" t="n">
        <f aca="false">Q35-O35</f>
        <v>-0.644937886854592</v>
      </c>
      <c r="S35" s="86"/>
    </row>
    <row r="36" customFormat="false" ht="12.75" hidden="false" customHeight="true" outlineLevel="0" collapsed="false">
      <c r="A36" s="116" t="n">
        <v>2</v>
      </c>
      <c r="B36" s="117" t="s">
        <v>25</v>
      </c>
      <c r="C36" s="118" t="n">
        <v>82.9113924050633</v>
      </c>
      <c r="D36" s="96" t="n">
        <v>13.71</v>
      </c>
      <c r="E36" s="96" t="n">
        <v>76.4127764127764</v>
      </c>
      <c r="F36" s="119" t="n">
        <f aca="false">E36-C36</f>
        <v>-6.4986159922869</v>
      </c>
      <c r="G36" s="111" t="n">
        <v>2</v>
      </c>
      <c r="H36" s="117" t="s">
        <v>23</v>
      </c>
      <c r="I36" s="118" t="n">
        <v>74.4027303754266</v>
      </c>
      <c r="J36" s="96" t="n">
        <v>-6.57</v>
      </c>
      <c r="K36" s="96" t="n">
        <v>83.1365935919056</v>
      </c>
      <c r="L36" s="97" t="n">
        <f aca="false">K36-I36</f>
        <v>8.73386321647899</v>
      </c>
      <c r="M36" s="111" t="n">
        <v>2</v>
      </c>
      <c r="N36" s="117" t="s">
        <v>27</v>
      </c>
      <c r="O36" s="118" t="n">
        <v>94.6666666666667</v>
      </c>
      <c r="P36" s="96" t="n">
        <v>-0.76</v>
      </c>
      <c r="Q36" s="120" t="n">
        <v>98.6577181208054</v>
      </c>
      <c r="R36" s="119" t="n">
        <f aca="false">Q36-O36</f>
        <v>3.9910514541387</v>
      </c>
      <c r="S36" s="86"/>
    </row>
    <row r="37" customFormat="false" ht="12.75" hidden="false" customHeight="true" outlineLevel="0" collapsed="false">
      <c r="A37" s="116" t="n">
        <v>3</v>
      </c>
      <c r="B37" s="117" t="s">
        <v>28</v>
      </c>
      <c r="C37" s="118" t="n">
        <v>76.6990291262136</v>
      </c>
      <c r="D37" s="96" t="n">
        <v>-4.7</v>
      </c>
      <c r="E37" s="96" t="n">
        <v>69.5067264573991</v>
      </c>
      <c r="F37" s="119" t="n">
        <f aca="false">E37-C37</f>
        <v>-7.19230266881451</v>
      </c>
      <c r="G37" s="111" t="n">
        <v>3</v>
      </c>
      <c r="H37" s="117" t="s">
        <v>24</v>
      </c>
      <c r="I37" s="118" t="n">
        <v>83.4285714285714</v>
      </c>
      <c r="J37" s="96" t="n">
        <v>-6.95</v>
      </c>
      <c r="K37" s="96" t="n">
        <v>92.0152091254753</v>
      </c>
      <c r="L37" s="97" t="n">
        <f aca="false">K37-I37</f>
        <v>8.58663769690389</v>
      </c>
      <c r="M37" s="111" t="n">
        <v>3</v>
      </c>
      <c r="N37" s="117" t="s">
        <v>18</v>
      </c>
      <c r="O37" s="118" t="n">
        <v>100</v>
      </c>
      <c r="P37" s="96" t="n">
        <v>6.83</v>
      </c>
      <c r="Q37" s="120" t="n">
        <v>96.7532467532467</v>
      </c>
      <c r="R37" s="119" t="n">
        <f aca="false">Q37-O37</f>
        <v>-3.2467532467533</v>
      </c>
      <c r="S37" s="86"/>
    </row>
    <row r="38" customFormat="false" ht="12.75" hidden="false" customHeight="true" outlineLevel="0" collapsed="false">
      <c r="A38" s="116" t="n">
        <v>4</v>
      </c>
      <c r="B38" s="117" t="s">
        <v>24</v>
      </c>
      <c r="C38" s="118" t="n">
        <v>83.4285714285714</v>
      </c>
      <c r="D38" s="96" t="n">
        <v>-6.95</v>
      </c>
      <c r="E38" s="96" t="n">
        <v>92.0152091254753</v>
      </c>
      <c r="F38" s="119" t="n">
        <f aca="false">E38-C38</f>
        <v>8.58663769690389</v>
      </c>
      <c r="G38" s="111" t="n">
        <v>4</v>
      </c>
      <c r="H38" s="117" t="s">
        <v>29</v>
      </c>
      <c r="I38" s="118" t="n">
        <v>81.7567567567568</v>
      </c>
      <c r="J38" s="96" t="n">
        <v>-11.27</v>
      </c>
      <c r="K38" s="96" t="n">
        <v>89.2405063291139</v>
      </c>
      <c r="L38" s="97" t="n">
        <f aca="false">K38-I38</f>
        <v>7.4837495723571</v>
      </c>
      <c r="M38" s="111" t="n">
        <v>4</v>
      </c>
      <c r="N38" s="121" t="s">
        <v>64</v>
      </c>
      <c r="O38" s="118" t="n">
        <v>97.5609756097561</v>
      </c>
      <c r="P38" s="96" t="n">
        <v>2.75</v>
      </c>
      <c r="Q38" s="120" t="n">
        <v>95.2380952380952</v>
      </c>
      <c r="R38" s="119" t="n">
        <f aca="false">Q38-O38</f>
        <v>-2.3228803716609</v>
      </c>
      <c r="S38" s="86"/>
    </row>
    <row r="39" customFormat="false" ht="12.75" hidden="false" customHeight="true" outlineLevel="0" collapsed="false">
      <c r="A39" s="116" t="n">
        <v>5</v>
      </c>
      <c r="B39" s="117" t="s">
        <v>23</v>
      </c>
      <c r="C39" s="118" t="n">
        <v>74.4027303754266</v>
      </c>
      <c r="D39" s="96" t="n">
        <v>-6.57</v>
      </c>
      <c r="E39" s="96" t="n">
        <v>83.1365935919056</v>
      </c>
      <c r="F39" s="119" t="n">
        <f aca="false">E39-C39</f>
        <v>8.73386321647899</v>
      </c>
      <c r="G39" s="111" t="n">
        <v>5</v>
      </c>
      <c r="H39" s="117" t="s">
        <v>15</v>
      </c>
      <c r="I39" s="118" t="n">
        <v>79.2452830188679</v>
      </c>
      <c r="J39" s="96" t="n">
        <v>-2.35</v>
      </c>
      <c r="K39" s="96" t="n">
        <v>85.9030837004405</v>
      </c>
      <c r="L39" s="97" t="n">
        <f aca="false">K39-I39</f>
        <v>6.65780068157261</v>
      </c>
      <c r="M39" s="111" t="n">
        <v>5</v>
      </c>
      <c r="N39" s="117" t="s">
        <v>20</v>
      </c>
      <c r="O39" s="118" t="n">
        <v>97.5308641975309</v>
      </c>
      <c r="P39" s="96" t="n">
        <v>-1.89</v>
      </c>
      <c r="Q39" s="120" t="n">
        <v>93.75</v>
      </c>
      <c r="R39" s="119" t="n">
        <f aca="false">Q39-O39</f>
        <v>-3.7808641975309</v>
      </c>
      <c r="S39" s="86"/>
    </row>
    <row r="40" customFormat="false" ht="12.75" hidden="false" customHeight="true" outlineLevel="0" collapsed="false">
      <c r="A40" s="116" t="n">
        <v>6</v>
      </c>
      <c r="B40" s="117" t="s">
        <v>22</v>
      </c>
      <c r="C40" s="118" t="n">
        <v>99.3377483443709</v>
      </c>
      <c r="D40" s="96" t="n">
        <v>-0.04</v>
      </c>
      <c r="E40" s="96" t="n">
        <v>98.6928104575163</v>
      </c>
      <c r="F40" s="119" t="n">
        <f aca="false">E40-C40</f>
        <v>-0.644937886854592</v>
      </c>
      <c r="G40" s="111" t="n">
        <v>6</v>
      </c>
      <c r="H40" s="117" t="s">
        <v>27</v>
      </c>
      <c r="I40" s="118" t="n">
        <v>94.6666666666667</v>
      </c>
      <c r="J40" s="96" t="n">
        <v>-0.76</v>
      </c>
      <c r="K40" s="96" t="n">
        <v>98.6577181208054</v>
      </c>
      <c r="L40" s="102" t="n">
        <f aca="false">K40-I40</f>
        <v>3.9910514541387</v>
      </c>
      <c r="M40" s="111" t="n">
        <v>6</v>
      </c>
      <c r="N40" s="117" t="s">
        <v>14</v>
      </c>
      <c r="O40" s="118" t="n">
        <v>90.02849002849</v>
      </c>
      <c r="P40" s="96" t="n">
        <v>4.82</v>
      </c>
      <c r="Q40" s="120" t="n">
        <v>93.7293729372937</v>
      </c>
      <c r="R40" s="119" t="n">
        <f aca="false">Q40-O40</f>
        <v>3.70088290880371</v>
      </c>
      <c r="S40" s="86"/>
    </row>
    <row r="41" customFormat="false" ht="12.75" hidden="false" customHeight="true" outlineLevel="0" collapsed="false">
      <c r="A41" s="116" t="n">
        <v>7</v>
      </c>
      <c r="B41" s="117" t="s">
        <v>13</v>
      </c>
      <c r="C41" s="118" t="n">
        <v>87.2727272727273</v>
      </c>
      <c r="D41" s="96" t="n">
        <v>-7.13</v>
      </c>
      <c r="E41" s="96" t="n">
        <v>76.2845849802372</v>
      </c>
      <c r="F41" s="103" t="n">
        <f aca="false">E41-C41</f>
        <v>-10.9881422924901</v>
      </c>
      <c r="G41" s="111" t="n">
        <v>7</v>
      </c>
      <c r="H41" s="117" t="s">
        <v>14</v>
      </c>
      <c r="I41" s="118" t="n">
        <v>90.02849002849</v>
      </c>
      <c r="J41" s="96" t="n">
        <v>4.82</v>
      </c>
      <c r="K41" s="96" t="n">
        <v>93.7293729372937</v>
      </c>
      <c r="L41" s="102" t="n">
        <f aca="false">K41-I41</f>
        <v>3.70088290880371</v>
      </c>
      <c r="M41" s="111" t="n">
        <v>7</v>
      </c>
      <c r="N41" s="117" t="s">
        <v>11</v>
      </c>
      <c r="O41" s="118" t="n">
        <v>95.0738916256158</v>
      </c>
      <c r="P41" s="96" t="n">
        <v>10.84</v>
      </c>
      <c r="Q41" s="120" t="n">
        <v>93.719806763285</v>
      </c>
      <c r="R41" s="119" t="n">
        <f aca="false">Q41-O41</f>
        <v>-1.35408486233079</v>
      </c>
      <c r="S41" s="86"/>
    </row>
    <row r="42" customFormat="false" ht="12.75" hidden="false" customHeight="true" outlineLevel="0" collapsed="false">
      <c r="A42" s="116" t="n">
        <v>8</v>
      </c>
      <c r="B42" s="117" t="s">
        <v>29</v>
      </c>
      <c r="C42" s="118" t="n">
        <v>81.7567567567568</v>
      </c>
      <c r="D42" s="96" t="n">
        <v>-11.27</v>
      </c>
      <c r="E42" s="96" t="n">
        <v>89.2405063291139</v>
      </c>
      <c r="F42" s="119" t="n">
        <f aca="false">E42-C42</f>
        <v>7.4837495723571</v>
      </c>
      <c r="G42" s="111" t="n">
        <v>8</v>
      </c>
      <c r="H42" s="117" t="s">
        <v>16</v>
      </c>
      <c r="I42" s="118" t="n">
        <v>85.6164383561644</v>
      </c>
      <c r="J42" s="96" t="n">
        <v>5.43</v>
      </c>
      <c r="K42" s="96" t="n">
        <v>86.3237139272271</v>
      </c>
      <c r="L42" s="102" t="n">
        <f aca="false">K42-I42</f>
        <v>0.707275571062709</v>
      </c>
      <c r="M42" s="111" t="n">
        <v>8</v>
      </c>
      <c r="N42" s="117" t="s">
        <v>24</v>
      </c>
      <c r="O42" s="118" t="n">
        <v>83.4285714285714</v>
      </c>
      <c r="P42" s="96" t="n">
        <v>-6.95</v>
      </c>
      <c r="Q42" s="120" t="n">
        <v>92.0152091254753</v>
      </c>
      <c r="R42" s="119" t="n">
        <f aca="false">Q42-O42</f>
        <v>8.58663769690389</v>
      </c>
      <c r="S42" s="86"/>
    </row>
    <row r="43" customFormat="false" ht="12.75" hidden="false" customHeight="true" outlineLevel="0" collapsed="false">
      <c r="A43" s="116" t="n">
        <v>9</v>
      </c>
      <c r="B43" s="117" t="s">
        <v>14</v>
      </c>
      <c r="C43" s="118" t="n">
        <v>90.02849002849</v>
      </c>
      <c r="D43" s="96" t="n">
        <v>4.82</v>
      </c>
      <c r="E43" s="96" t="n">
        <v>93.7293729372937</v>
      </c>
      <c r="F43" s="119" t="n">
        <f aca="false">E43-C43</f>
        <v>3.70088290880371</v>
      </c>
      <c r="G43" s="111" t="n">
        <v>9</v>
      </c>
      <c r="H43" s="117" t="s">
        <v>22</v>
      </c>
      <c r="I43" s="118" t="n">
        <v>99.3377483443709</v>
      </c>
      <c r="J43" s="96" t="n">
        <v>-0.04</v>
      </c>
      <c r="K43" s="96" t="n">
        <v>98.6928104575163</v>
      </c>
      <c r="L43" s="102" t="n">
        <f aca="false">K43-I43</f>
        <v>-0.644937886854592</v>
      </c>
      <c r="M43" s="111" t="n">
        <v>9</v>
      </c>
      <c r="N43" s="117" t="s">
        <v>29</v>
      </c>
      <c r="O43" s="118" t="n">
        <v>81.7567567567568</v>
      </c>
      <c r="P43" s="96" t="n">
        <v>-11.27</v>
      </c>
      <c r="Q43" s="120" t="n">
        <v>89.2405063291139</v>
      </c>
      <c r="R43" s="119" t="n">
        <f aca="false">Q43-O43</f>
        <v>7.4837495723571</v>
      </c>
      <c r="S43" s="86"/>
    </row>
    <row r="44" customFormat="false" ht="12.75" hidden="false" customHeight="true" outlineLevel="0" collapsed="false">
      <c r="A44" s="116" t="n">
        <v>10</v>
      </c>
      <c r="B44" s="117" t="s">
        <v>26</v>
      </c>
      <c r="C44" s="118" t="n">
        <v>99.3630573248408</v>
      </c>
      <c r="D44" s="96" t="n">
        <v>2.28</v>
      </c>
      <c r="E44" s="96" t="n">
        <v>55.1912568306011</v>
      </c>
      <c r="F44" s="103" t="n">
        <f aca="false">E44-C44</f>
        <v>-44.1718004942397</v>
      </c>
      <c r="G44" s="111" t="n">
        <v>10</v>
      </c>
      <c r="H44" s="117" t="s">
        <v>11</v>
      </c>
      <c r="I44" s="118" t="n">
        <v>95.0738916256158</v>
      </c>
      <c r="J44" s="96" t="n">
        <v>10.84</v>
      </c>
      <c r="K44" s="96" t="n">
        <v>93.719806763285</v>
      </c>
      <c r="L44" s="102" t="n">
        <f aca="false">K44-I44</f>
        <v>-1.35408486233079</v>
      </c>
      <c r="M44" s="111" t="n">
        <v>10</v>
      </c>
      <c r="N44" s="117" t="s">
        <v>12</v>
      </c>
      <c r="O44" s="118" t="n">
        <v>92.332268370607</v>
      </c>
      <c r="P44" s="96" t="n">
        <v>18.03</v>
      </c>
      <c r="Q44" s="120" t="n">
        <v>86.3333333333333</v>
      </c>
      <c r="R44" s="119" t="n">
        <f aca="false">Q44-O44</f>
        <v>-5.9989350372737</v>
      </c>
      <c r="S44" s="86"/>
    </row>
    <row r="45" customFormat="false" ht="12.75" hidden="false" customHeight="true" outlineLevel="0" collapsed="false">
      <c r="A45" s="116" t="n">
        <v>11</v>
      </c>
      <c r="B45" s="117" t="s">
        <v>20</v>
      </c>
      <c r="C45" s="118" t="n">
        <v>97.5308641975309</v>
      </c>
      <c r="D45" s="96" t="n">
        <v>-1.89</v>
      </c>
      <c r="E45" s="96" t="n">
        <v>93.75</v>
      </c>
      <c r="F45" s="119" t="n">
        <f aca="false">E45-C45</f>
        <v>-3.7808641975309</v>
      </c>
      <c r="G45" s="111" t="n">
        <v>11</v>
      </c>
      <c r="H45" s="117" t="s">
        <v>6</v>
      </c>
      <c r="I45" s="118" t="n">
        <v>86.4485981308411</v>
      </c>
      <c r="J45" s="96" t="n">
        <v>-2.05</v>
      </c>
      <c r="K45" s="96" t="n">
        <v>84.493670886076</v>
      </c>
      <c r="L45" s="102" t="n">
        <f aca="false">K45-I45</f>
        <v>-1.9549272447651</v>
      </c>
      <c r="M45" s="111" t="n">
        <v>11</v>
      </c>
      <c r="N45" s="117" t="s">
        <v>16</v>
      </c>
      <c r="O45" s="118" t="n">
        <v>85.6164383561644</v>
      </c>
      <c r="P45" s="96" t="n">
        <v>5.43</v>
      </c>
      <c r="Q45" s="120" t="n">
        <v>86.3237139272271</v>
      </c>
      <c r="R45" s="119" t="n">
        <f aca="false">Q45-O45</f>
        <v>0.707275571062709</v>
      </c>
      <c r="S45" s="86"/>
    </row>
    <row r="46" customFormat="false" ht="12.75" hidden="false" customHeight="true" outlineLevel="0" collapsed="false">
      <c r="A46" s="116" t="n">
        <v>12</v>
      </c>
      <c r="B46" s="117" t="s">
        <v>21</v>
      </c>
      <c r="C46" s="118" t="n">
        <v>88.5106382978723</v>
      </c>
      <c r="D46" s="96" t="n">
        <v>10.67</v>
      </c>
      <c r="E46" s="96" t="n">
        <v>84.0579710144928</v>
      </c>
      <c r="F46" s="119" t="n">
        <f aca="false">E46-C46</f>
        <v>-4.45266728337951</v>
      </c>
      <c r="G46" s="111" t="n">
        <v>12</v>
      </c>
      <c r="H46" s="121" t="s">
        <v>64</v>
      </c>
      <c r="I46" s="118" t="n">
        <v>97.5609756097561</v>
      </c>
      <c r="J46" s="96" t="n">
        <v>2.75</v>
      </c>
      <c r="K46" s="96" t="n">
        <v>95.2380952380952</v>
      </c>
      <c r="L46" s="102" t="n">
        <f aca="false">K46-I46</f>
        <v>-2.3228803716609</v>
      </c>
      <c r="M46" s="111" t="n">
        <v>12</v>
      </c>
      <c r="N46" s="117" t="s">
        <v>15</v>
      </c>
      <c r="O46" s="118" t="n">
        <v>79.2452830188679</v>
      </c>
      <c r="P46" s="96" t="n">
        <v>-2.35</v>
      </c>
      <c r="Q46" s="120" t="n">
        <v>85.9030837004405</v>
      </c>
      <c r="R46" s="119" t="n">
        <f aca="false">Q46-O46</f>
        <v>6.65780068157261</v>
      </c>
      <c r="S46" s="86"/>
    </row>
    <row r="47" customFormat="false" ht="12.75" hidden="false" customHeight="true" outlineLevel="0" collapsed="false">
      <c r="A47" s="116" t="n">
        <v>13</v>
      </c>
      <c r="B47" s="117" t="s">
        <v>19</v>
      </c>
      <c r="C47" s="118" t="n">
        <v>64.2857142857143</v>
      </c>
      <c r="D47" s="96" t="n">
        <v>-0.54</v>
      </c>
      <c r="E47" s="96" t="n">
        <v>59.5890410958904</v>
      </c>
      <c r="F47" s="119" t="n">
        <f aca="false">E47-C47</f>
        <v>-4.69667318982391</v>
      </c>
      <c r="G47" s="111" t="n">
        <v>13</v>
      </c>
      <c r="H47" s="117" t="s">
        <v>18</v>
      </c>
      <c r="I47" s="118" t="n">
        <v>100</v>
      </c>
      <c r="J47" s="96" t="n">
        <v>6.83</v>
      </c>
      <c r="K47" s="96" t="n">
        <v>96.7532467532467</v>
      </c>
      <c r="L47" s="102" t="n">
        <f aca="false">K47-I47</f>
        <v>-3.2467532467533</v>
      </c>
      <c r="M47" s="111" t="n">
        <v>13</v>
      </c>
      <c r="N47" s="117" t="s">
        <v>6</v>
      </c>
      <c r="O47" s="118" t="n">
        <v>86.4485981308411</v>
      </c>
      <c r="P47" s="96" t="n">
        <v>-2.05</v>
      </c>
      <c r="Q47" s="120" t="n">
        <v>84.493670886076</v>
      </c>
      <c r="R47" s="119" t="n">
        <f aca="false">Q47-O47</f>
        <v>-1.9549272447651</v>
      </c>
      <c r="S47" s="86"/>
    </row>
    <row r="48" customFormat="false" ht="12.75" hidden="false" customHeight="true" outlineLevel="0" collapsed="false">
      <c r="A48" s="116" t="n">
        <v>14</v>
      </c>
      <c r="B48" s="117" t="s">
        <v>27</v>
      </c>
      <c r="C48" s="118" t="n">
        <v>94.6666666666667</v>
      </c>
      <c r="D48" s="96" t="n">
        <v>-0.76</v>
      </c>
      <c r="E48" s="96" t="n">
        <v>98.6577181208054</v>
      </c>
      <c r="F48" s="119" t="n">
        <f aca="false">E48-C48</f>
        <v>3.9910514541387</v>
      </c>
      <c r="G48" s="111" t="n">
        <v>14</v>
      </c>
      <c r="H48" s="117" t="s">
        <v>20</v>
      </c>
      <c r="I48" s="118" t="n">
        <v>97.5308641975309</v>
      </c>
      <c r="J48" s="96" t="n">
        <v>-1.89</v>
      </c>
      <c r="K48" s="96" t="n">
        <v>93.75</v>
      </c>
      <c r="L48" s="102" t="n">
        <f aca="false">K48-I48</f>
        <v>-3.7808641975309</v>
      </c>
      <c r="M48" s="111" t="n">
        <v>14</v>
      </c>
      <c r="N48" s="117" t="s">
        <v>21</v>
      </c>
      <c r="O48" s="118" t="n">
        <v>88.5106382978723</v>
      </c>
      <c r="P48" s="96" t="n">
        <v>10.67</v>
      </c>
      <c r="Q48" s="120" t="n">
        <v>84.0579710144928</v>
      </c>
      <c r="R48" s="119" t="n">
        <f aca="false">Q48-O48</f>
        <v>-4.45266728337951</v>
      </c>
      <c r="S48" s="86"/>
    </row>
    <row r="49" customFormat="false" ht="12.75" hidden="false" customHeight="true" outlineLevel="0" collapsed="false">
      <c r="A49" s="116" t="n">
        <v>15</v>
      </c>
      <c r="B49" s="121" t="s">
        <v>64</v>
      </c>
      <c r="C49" s="118" t="n">
        <v>97.5609756097561</v>
      </c>
      <c r="D49" s="96" t="n">
        <v>2.75</v>
      </c>
      <c r="E49" s="96" t="n">
        <v>95.2380952380952</v>
      </c>
      <c r="F49" s="119" t="n">
        <f aca="false">E49-C49</f>
        <v>-2.3228803716609</v>
      </c>
      <c r="G49" s="111" t="n">
        <v>15</v>
      </c>
      <c r="H49" s="117" t="s">
        <v>21</v>
      </c>
      <c r="I49" s="118" t="n">
        <v>88.5106382978723</v>
      </c>
      <c r="J49" s="96" t="n">
        <v>10.67</v>
      </c>
      <c r="K49" s="96" t="n">
        <v>84.0579710144928</v>
      </c>
      <c r="L49" s="102" t="n">
        <f aca="false">K49-I49</f>
        <v>-4.45266728337951</v>
      </c>
      <c r="M49" s="111" t="n">
        <v>15</v>
      </c>
      <c r="N49" s="117" t="s">
        <v>23</v>
      </c>
      <c r="O49" s="118" t="n">
        <v>74.4027303754266</v>
      </c>
      <c r="P49" s="96" t="n">
        <v>-6.57</v>
      </c>
      <c r="Q49" s="120" t="n">
        <v>83.1365935919056</v>
      </c>
      <c r="R49" s="119" t="n">
        <f aca="false">Q49-O49</f>
        <v>8.73386321647899</v>
      </c>
      <c r="S49" s="86"/>
    </row>
    <row r="50" customFormat="false" ht="12.75" hidden="false" customHeight="true" outlineLevel="0" collapsed="false">
      <c r="A50" s="116" t="n">
        <v>16</v>
      </c>
      <c r="B50" s="117" t="s">
        <v>15</v>
      </c>
      <c r="C50" s="118" t="n">
        <v>79.2452830188679</v>
      </c>
      <c r="D50" s="96" t="n">
        <v>-2.35</v>
      </c>
      <c r="E50" s="96" t="n">
        <v>85.9030837004405</v>
      </c>
      <c r="F50" s="119" t="n">
        <f aca="false">E50-C50</f>
        <v>6.65780068157261</v>
      </c>
      <c r="G50" s="111" t="n">
        <v>16</v>
      </c>
      <c r="H50" s="117" t="s">
        <v>19</v>
      </c>
      <c r="I50" s="118" t="n">
        <v>64.2857142857143</v>
      </c>
      <c r="J50" s="96" t="n">
        <v>-0.54</v>
      </c>
      <c r="K50" s="96" t="n">
        <v>59.5890410958904</v>
      </c>
      <c r="L50" s="102" t="n">
        <f aca="false">K50-I50</f>
        <v>-4.69667318982391</v>
      </c>
      <c r="M50" s="111" t="n">
        <v>16</v>
      </c>
      <c r="N50" s="117" t="s">
        <v>25</v>
      </c>
      <c r="O50" s="118" t="n">
        <v>82.9113924050633</v>
      </c>
      <c r="P50" s="96" t="n">
        <v>13.71</v>
      </c>
      <c r="Q50" s="120" t="n">
        <v>76.4127764127764</v>
      </c>
      <c r="R50" s="119" t="n">
        <f aca="false">Q50-O50</f>
        <v>-6.4986159922869</v>
      </c>
      <c r="S50" s="86"/>
    </row>
    <row r="51" customFormat="false" ht="12.75" hidden="false" customHeight="true" outlineLevel="0" collapsed="false">
      <c r="A51" s="116" t="n">
        <v>17</v>
      </c>
      <c r="B51" s="117" t="s">
        <v>4</v>
      </c>
      <c r="C51" s="118" t="n">
        <v>75.9358288770054</v>
      </c>
      <c r="D51" s="96" t="n">
        <v>-9.25</v>
      </c>
      <c r="E51" s="96" t="n">
        <v>69.7478991596639</v>
      </c>
      <c r="F51" s="119" t="n">
        <f aca="false">E51-C51</f>
        <v>-6.1879297173415</v>
      </c>
      <c r="G51" s="111" t="n">
        <v>17</v>
      </c>
      <c r="H51" s="117" t="s">
        <v>12</v>
      </c>
      <c r="I51" s="118" t="n">
        <v>92.332268370607</v>
      </c>
      <c r="J51" s="96" t="n">
        <v>18.03</v>
      </c>
      <c r="K51" s="96" t="n">
        <v>86.3333333333333</v>
      </c>
      <c r="L51" s="103" t="n">
        <f aca="false">K51-I51</f>
        <v>-5.9989350372737</v>
      </c>
      <c r="M51" s="111" t="n">
        <v>17</v>
      </c>
      <c r="N51" s="117" t="s">
        <v>13</v>
      </c>
      <c r="O51" s="118" t="n">
        <v>87.2727272727273</v>
      </c>
      <c r="P51" s="96" t="n">
        <v>-7.13</v>
      </c>
      <c r="Q51" s="120" t="n">
        <v>76.2845849802372</v>
      </c>
      <c r="R51" s="103" t="n">
        <f aca="false">Q51-O51</f>
        <v>-10.9881422924901</v>
      </c>
      <c r="S51" s="86"/>
    </row>
    <row r="52" customFormat="false" ht="12.75" hidden="false" customHeight="true" outlineLevel="0" collapsed="false">
      <c r="A52" s="116" t="n">
        <v>18</v>
      </c>
      <c r="B52" s="117" t="s">
        <v>5</v>
      </c>
      <c r="C52" s="118" t="n">
        <v>69.0140845070423</v>
      </c>
      <c r="D52" s="96" t="n">
        <v>-1.54</v>
      </c>
      <c r="E52" s="96" t="n">
        <v>58.7112171837709</v>
      </c>
      <c r="F52" s="103" t="n">
        <f aca="false">E52-C52</f>
        <v>-10.3028673232714</v>
      </c>
      <c r="G52" s="111" t="n">
        <v>18</v>
      </c>
      <c r="H52" s="117" t="s">
        <v>4</v>
      </c>
      <c r="I52" s="118" t="n">
        <v>75.9358288770054</v>
      </c>
      <c r="J52" s="96" t="n">
        <v>-9.25</v>
      </c>
      <c r="K52" s="96" t="n">
        <v>69.7478991596639</v>
      </c>
      <c r="L52" s="103" t="n">
        <f aca="false">K52-I52</f>
        <v>-6.1879297173415</v>
      </c>
      <c r="M52" s="111" t="n">
        <v>18</v>
      </c>
      <c r="N52" s="117" t="s">
        <v>10</v>
      </c>
      <c r="O52" s="118" t="n">
        <v>65.3021442495127</v>
      </c>
      <c r="P52" s="96" t="n">
        <v>-5.42</v>
      </c>
      <c r="Q52" s="120" t="n">
        <v>74.2998352553542</v>
      </c>
      <c r="R52" s="119" t="n">
        <f aca="false">Q52-O52</f>
        <v>8.9976910058415</v>
      </c>
      <c r="S52" s="86"/>
    </row>
    <row r="53" customFormat="false" ht="12.75" hidden="false" customHeight="true" outlineLevel="0" collapsed="false">
      <c r="A53" s="116" t="n">
        <v>19</v>
      </c>
      <c r="B53" s="117" t="s">
        <v>18</v>
      </c>
      <c r="C53" s="118" t="n">
        <v>100</v>
      </c>
      <c r="D53" s="96" t="n">
        <v>6.83</v>
      </c>
      <c r="E53" s="96" t="n">
        <v>96.7532467532467</v>
      </c>
      <c r="F53" s="119" t="n">
        <f aca="false">E53-C53</f>
        <v>-3.2467532467533</v>
      </c>
      <c r="G53" s="111" t="n">
        <v>19</v>
      </c>
      <c r="H53" s="117" t="s">
        <v>8</v>
      </c>
      <c r="I53" s="118" t="n">
        <v>80.5471124620061</v>
      </c>
      <c r="J53" s="96" t="n">
        <v>2.22</v>
      </c>
      <c r="K53" s="96" t="n">
        <v>74.2635658914729</v>
      </c>
      <c r="L53" s="103" t="n">
        <f aca="false">K53-I53</f>
        <v>-6.2835465705332</v>
      </c>
      <c r="M53" s="111" t="n">
        <v>19</v>
      </c>
      <c r="N53" s="117" t="s">
        <v>8</v>
      </c>
      <c r="O53" s="118" t="n">
        <v>80.5471124620061</v>
      </c>
      <c r="P53" s="96" t="n">
        <v>2.22</v>
      </c>
      <c r="Q53" s="120" t="n">
        <v>74.2635658914729</v>
      </c>
      <c r="R53" s="119" t="n">
        <f aca="false">Q53-O53</f>
        <v>-6.2835465705332</v>
      </c>
      <c r="S53" s="86"/>
    </row>
    <row r="54" customFormat="false" ht="12.75" hidden="false" customHeight="true" outlineLevel="0" collapsed="false">
      <c r="A54" s="116" t="n">
        <v>20</v>
      </c>
      <c r="B54" s="117" t="s">
        <v>6</v>
      </c>
      <c r="C54" s="118" t="n">
        <v>86.4485981308411</v>
      </c>
      <c r="D54" s="96" t="n">
        <v>-2.05</v>
      </c>
      <c r="E54" s="96" t="n">
        <v>84.493670886076</v>
      </c>
      <c r="F54" s="119" t="n">
        <f aca="false">E54-C54</f>
        <v>-1.9549272447651</v>
      </c>
      <c r="G54" s="111" t="n">
        <v>20</v>
      </c>
      <c r="H54" s="117" t="s">
        <v>25</v>
      </c>
      <c r="I54" s="118" t="n">
        <v>82.9113924050633</v>
      </c>
      <c r="J54" s="96" t="n">
        <v>13.71</v>
      </c>
      <c r="K54" s="96" t="n">
        <v>76.4127764127764</v>
      </c>
      <c r="L54" s="103" t="n">
        <f aca="false">K54-I54</f>
        <v>-6.4986159922869</v>
      </c>
      <c r="M54" s="111" t="n">
        <v>20</v>
      </c>
      <c r="N54" s="117" t="s">
        <v>9</v>
      </c>
      <c r="O54" s="118" t="n">
        <v>97.7777777777778</v>
      </c>
      <c r="P54" s="96" t="n">
        <v>-0.45</v>
      </c>
      <c r="Q54" s="120" t="n">
        <v>72.7272727272727</v>
      </c>
      <c r="R54" s="103" t="n">
        <f aca="false">Q54-O54</f>
        <v>-25.0505050505051</v>
      </c>
      <c r="S54" s="86"/>
    </row>
    <row r="55" customFormat="false" ht="12.75" hidden="false" customHeight="true" outlineLevel="0" collapsed="false">
      <c r="A55" s="116" t="n">
        <v>21</v>
      </c>
      <c r="B55" s="117" t="s">
        <v>7</v>
      </c>
      <c r="C55" s="118" t="n">
        <v>70.9677419354839</v>
      </c>
      <c r="D55" s="96" t="n">
        <v>-22.1</v>
      </c>
      <c r="E55" s="96" t="n">
        <v>53.8071065989848</v>
      </c>
      <c r="F55" s="103" t="n">
        <f aca="false">E55-C55</f>
        <v>-17.1606353364991</v>
      </c>
      <c r="G55" s="111" t="n">
        <v>21</v>
      </c>
      <c r="H55" s="117" t="s">
        <v>28</v>
      </c>
      <c r="I55" s="118" t="n">
        <v>76.6990291262136</v>
      </c>
      <c r="J55" s="96" t="n">
        <v>-4.7</v>
      </c>
      <c r="K55" s="96" t="n">
        <v>69.5067264573991</v>
      </c>
      <c r="L55" s="103" t="n">
        <f aca="false">K55-I55</f>
        <v>-7.19230266881451</v>
      </c>
      <c r="M55" s="111" t="n">
        <v>21</v>
      </c>
      <c r="N55" s="117" t="s">
        <v>4</v>
      </c>
      <c r="O55" s="118" t="n">
        <v>75.9358288770054</v>
      </c>
      <c r="P55" s="96" t="n">
        <v>-9.25</v>
      </c>
      <c r="Q55" s="120" t="n">
        <v>69.7478991596639</v>
      </c>
      <c r="R55" s="119" t="n">
        <f aca="false">Q55-O55</f>
        <v>-6.1879297173415</v>
      </c>
      <c r="S55" s="86"/>
    </row>
    <row r="56" customFormat="false" ht="12.75" hidden="false" customHeight="true" outlineLevel="0" collapsed="false">
      <c r="A56" s="116" t="n">
        <v>22</v>
      </c>
      <c r="B56" s="117" t="s">
        <v>16</v>
      </c>
      <c r="C56" s="118" t="n">
        <v>85.6164383561644</v>
      </c>
      <c r="D56" s="96" t="n">
        <v>5.43</v>
      </c>
      <c r="E56" s="96" t="n">
        <v>86.3237139272271</v>
      </c>
      <c r="F56" s="119" t="n">
        <f aca="false">E56-C56</f>
        <v>0.707275571062709</v>
      </c>
      <c r="G56" s="111" t="n">
        <v>22</v>
      </c>
      <c r="H56" s="117" t="s">
        <v>5</v>
      </c>
      <c r="I56" s="118" t="n">
        <v>69.0140845070423</v>
      </c>
      <c r="J56" s="96" t="n">
        <v>-1.54</v>
      </c>
      <c r="K56" s="96" t="n">
        <v>58.7112171837709</v>
      </c>
      <c r="L56" s="103" t="n">
        <f aca="false">K56-I56</f>
        <v>-10.3028673232714</v>
      </c>
      <c r="M56" s="111" t="n">
        <v>22</v>
      </c>
      <c r="N56" s="117" t="s">
        <v>28</v>
      </c>
      <c r="O56" s="118" t="n">
        <v>76.6990291262136</v>
      </c>
      <c r="P56" s="96" t="n">
        <v>-4.7</v>
      </c>
      <c r="Q56" s="120" t="n">
        <v>69.5067264573991</v>
      </c>
      <c r="R56" s="119" t="n">
        <f aca="false">Q56-O56</f>
        <v>-7.19230266881451</v>
      </c>
      <c r="S56" s="86"/>
    </row>
    <row r="57" customFormat="false" ht="12.75" hidden="false" customHeight="true" outlineLevel="0" collapsed="false">
      <c r="A57" s="116" t="n">
        <v>23</v>
      </c>
      <c r="B57" s="117" t="s">
        <v>8</v>
      </c>
      <c r="C57" s="118" t="n">
        <v>80.5471124620061</v>
      </c>
      <c r="D57" s="96" t="n">
        <v>2.22</v>
      </c>
      <c r="E57" s="96" t="n">
        <v>74.2635658914729</v>
      </c>
      <c r="F57" s="119" t="n">
        <f aca="false">E57-C57</f>
        <v>-6.2835465705332</v>
      </c>
      <c r="G57" s="111" t="n">
        <v>23</v>
      </c>
      <c r="H57" s="117" t="s">
        <v>13</v>
      </c>
      <c r="I57" s="118" t="n">
        <v>87.2727272727273</v>
      </c>
      <c r="J57" s="96" t="n">
        <v>-7.13</v>
      </c>
      <c r="K57" s="96" t="n">
        <v>76.2845849802372</v>
      </c>
      <c r="L57" s="103" t="n">
        <f aca="false">K57-I57</f>
        <v>-10.9881422924901</v>
      </c>
      <c r="M57" s="111" t="n">
        <v>23</v>
      </c>
      <c r="N57" s="117" t="s">
        <v>19</v>
      </c>
      <c r="O57" s="118" t="n">
        <v>64.2857142857143</v>
      </c>
      <c r="P57" s="96" t="n">
        <v>-0.54</v>
      </c>
      <c r="Q57" s="120" t="n">
        <v>59.5890410958904</v>
      </c>
      <c r="R57" s="119" t="n">
        <f aca="false">Q57-O57</f>
        <v>-4.69667318982391</v>
      </c>
      <c r="S57" s="86"/>
    </row>
    <row r="58" customFormat="false" ht="12.75" hidden="false" customHeight="true" outlineLevel="0" collapsed="false">
      <c r="A58" s="116" t="n">
        <v>24</v>
      </c>
      <c r="B58" s="117" t="s">
        <v>9</v>
      </c>
      <c r="C58" s="118" t="n">
        <v>97.7777777777778</v>
      </c>
      <c r="D58" s="96" t="n">
        <v>-0.45</v>
      </c>
      <c r="E58" s="96" t="n">
        <v>72.7272727272727</v>
      </c>
      <c r="F58" s="103" t="n">
        <f aca="false">E58-C58</f>
        <v>-25.0505050505051</v>
      </c>
      <c r="G58" s="111" t="n">
        <v>24</v>
      </c>
      <c r="H58" s="117" t="s">
        <v>7</v>
      </c>
      <c r="I58" s="118" t="n">
        <v>70.9677419354839</v>
      </c>
      <c r="J58" s="96" t="n">
        <v>-22.1</v>
      </c>
      <c r="K58" s="96" t="n">
        <v>53.8071065989848</v>
      </c>
      <c r="L58" s="103" t="n">
        <f aca="false">K58-I58</f>
        <v>-17.1606353364991</v>
      </c>
      <c r="M58" s="111" t="n">
        <v>24</v>
      </c>
      <c r="N58" s="117" t="s">
        <v>5</v>
      </c>
      <c r="O58" s="118" t="n">
        <v>69.0140845070423</v>
      </c>
      <c r="P58" s="96" t="n">
        <v>-1.54</v>
      </c>
      <c r="Q58" s="120" t="n">
        <v>58.7112171837709</v>
      </c>
      <c r="R58" s="103" t="n">
        <f aca="false">Q58-O58</f>
        <v>-10.3028673232714</v>
      </c>
      <c r="S58" s="86"/>
    </row>
    <row r="59" customFormat="false" ht="12.75" hidden="false" customHeight="true" outlineLevel="0" collapsed="false">
      <c r="A59" s="116" t="n">
        <v>25</v>
      </c>
      <c r="B59" s="117" t="s">
        <v>10</v>
      </c>
      <c r="C59" s="118" t="n">
        <v>65.3021442495127</v>
      </c>
      <c r="D59" s="96" t="n">
        <v>-5.42</v>
      </c>
      <c r="E59" s="96" t="n">
        <v>74.2998352553542</v>
      </c>
      <c r="F59" s="119" t="n">
        <f aca="false">E59-C59</f>
        <v>8.9976910058415</v>
      </c>
      <c r="G59" s="111" t="n">
        <v>25</v>
      </c>
      <c r="H59" s="117" t="s">
        <v>9</v>
      </c>
      <c r="I59" s="118" t="n">
        <v>97.7777777777778</v>
      </c>
      <c r="J59" s="96" t="n">
        <v>-0.45</v>
      </c>
      <c r="K59" s="96" t="n">
        <v>72.7272727272727</v>
      </c>
      <c r="L59" s="103" t="n">
        <f aca="false">K59-I59</f>
        <v>-25.0505050505051</v>
      </c>
      <c r="M59" s="111" t="n">
        <v>25</v>
      </c>
      <c r="N59" s="117" t="s">
        <v>26</v>
      </c>
      <c r="O59" s="118" t="n">
        <v>99.3630573248408</v>
      </c>
      <c r="P59" s="96" t="n">
        <v>2.28</v>
      </c>
      <c r="Q59" s="120" t="n">
        <v>55.1912568306011</v>
      </c>
      <c r="R59" s="103" t="n">
        <f aca="false">Q59-O59</f>
        <v>-44.1718004942397</v>
      </c>
      <c r="S59" s="86"/>
    </row>
    <row r="60" customFormat="false" ht="12.75" hidden="false" customHeight="true" outlineLevel="0" collapsed="false">
      <c r="A60" s="116" t="n">
        <v>26</v>
      </c>
      <c r="B60" s="117" t="s">
        <v>11</v>
      </c>
      <c r="C60" s="118" t="n">
        <v>95.0738916256158</v>
      </c>
      <c r="D60" s="96" t="n">
        <v>10.84</v>
      </c>
      <c r="E60" s="96" t="n">
        <v>93.719806763285</v>
      </c>
      <c r="F60" s="119" t="n">
        <f aca="false">E60-C60</f>
        <v>-1.35408486233079</v>
      </c>
      <c r="G60" s="111" t="n">
        <v>26</v>
      </c>
      <c r="H60" s="117" t="s">
        <v>26</v>
      </c>
      <c r="I60" s="118" t="n">
        <v>99.3630573248408</v>
      </c>
      <c r="J60" s="96" t="n">
        <v>2.28</v>
      </c>
      <c r="K60" s="96" t="n">
        <v>55.1912568306011</v>
      </c>
      <c r="L60" s="103" t="n">
        <f aca="false">K60-I60</f>
        <v>-44.1718004942397</v>
      </c>
      <c r="M60" s="111" t="n">
        <v>26</v>
      </c>
      <c r="N60" s="117" t="s">
        <v>7</v>
      </c>
      <c r="O60" s="118" t="n">
        <v>70.9677419354839</v>
      </c>
      <c r="P60" s="96" t="n">
        <v>-22.1</v>
      </c>
      <c r="Q60" s="120" t="n">
        <v>53.8071065989848</v>
      </c>
      <c r="R60" s="103" t="n">
        <f aca="false">Q60-O60</f>
        <v>-17.1606353364991</v>
      </c>
      <c r="S60" s="86"/>
    </row>
    <row r="61" customFormat="false" ht="13.8" hidden="false" customHeight="false" outlineLevel="0" collapsed="false">
      <c r="A61" s="109"/>
      <c r="B61" s="106" t="s">
        <v>30</v>
      </c>
      <c r="C61" s="103" t="n">
        <f aca="false">SUM(C35:C60)/26</f>
        <v>85.2314050550356</v>
      </c>
      <c r="D61" s="103" t="n">
        <v>-0.21</v>
      </c>
      <c r="E61" s="103" t="n">
        <f aca="false">SUM(E35:E60)/26</f>
        <v>80.8687082604512</v>
      </c>
      <c r="F61" s="122" t="n">
        <f aca="false">SUM(F35:F60)/26</f>
        <v>-4.36269679458442</v>
      </c>
      <c r="G61" s="111"/>
      <c r="H61" s="86"/>
      <c r="I61" s="86"/>
      <c r="J61" s="86"/>
      <c r="K61" s="86"/>
      <c r="L61" s="86"/>
      <c r="M61" s="123"/>
      <c r="N61" s="86"/>
      <c r="O61" s="86"/>
      <c r="P61" s="86"/>
      <c r="Q61" s="86"/>
      <c r="R61" s="86"/>
      <c r="S61" s="86"/>
    </row>
    <row r="62" customFormat="false" ht="10.5" hidden="false" customHeight="true" outlineLevel="0" collapsed="false">
      <c r="A62" s="109"/>
      <c r="B62" s="124"/>
      <c r="C62" s="125"/>
      <c r="D62" s="126"/>
      <c r="E62" s="86"/>
      <c r="F62" s="86"/>
      <c r="G62" s="127"/>
      <c r="H62" s="86"/>
      <c r="I62" s="86"/>
      <c r="J62" s="86"/>
      <c r="K62" s="86"/>
      <c r="L62" s="86"/>
      <c r="M62" s="123"/>
      <c r="N62" s="86"/>
      <c r="O62" s="86"/>
      <c r="P62" s="86"/>
      <c r="Q62" s="86"/>
      <c r="R62" s="86"/>
      <c r="S62" s="86"/>
    </row>
    <row r="63" customFormat="false" ht="21" hidden="false" customHeight="true" outlineLevel="0" collapsed="false">
      <c r="A63" s="83" t="s">
        <v>39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6"/>
    </row>
    <row r="64" customFormat="false" ht="25.5" hidden="false" customHeight="true" outlineLevel="0" collapsed="false">
      <c r="A64" s="86"/>
      <c r="B64" s="110" t="s">
        <v>31</v>
      </c>
      <c r="C64" s="110"/>
      <c r="D64" s="110"/>
      <c r="E64" s="110"/>
      <c r="F64" s="110"/>
      <c r="G64" s="111"/>
      <c r="H64" s="110" t="s">
        <v>32</v>
      </c>
      <c r="I64" s="110"/>
      <c r="J64" s="110"/>
      <c r="K64" s="110"/>
      <c r="L64" s="110"/>
      <c r="M64" s="111"/>
      <c r="N64" s="110" t="s">
        <v>62</v>
      </c>
      <c r="O64" s="110"/>
      <c r="P64" s="110"/>
      <c r="Q64" s="110"/>
      <c r="R64" s="110"/>
      <c r="S64" s="86"/>
    </row>
    <row r="65" customFormat="false" ht="24.85" hidden="false" customHeight="false" outlineLevel="0" collapsed="false">
      <c r="A65" s="86"/>
      <c r="B65" s="88" t="s">
        <v>44</v>
      </c>
      <c r="C65" s="92" t="s">
        <v>51</v>
      </c>
      <c r="D65" s="113" t="s">
        <v>63</v>
      </c>
      <c r="E65" s="92" t="s">
        <v>52</v>
      </c>
      <c r="F65" s="92" t="s">
        <v>63</v>
      </c>
      <c r="G65" s="114"/>
      <c r="H65" s="88" t="s">
        <v>44</v>
      </c>
      <c r="I65" s="92" t="s">
        <v>49</v>
      </c>
      <c r="J65" s="113" t="s">
        <v>63</v>
      </c>
      <c r="K65" s="92" t="s">
        <v>52</v>
      </c>
      <c r="L65" s="92" t="s">
        <v>63</v>
      </c>
      <c r="M65" s="114"/>
      <c r="N65" s="88" t="s">
        <v>44</v>
      </c>
      <c r="O65" s="92" t="s">
        <v>49</v>
      </c>
      <c r="P65" s="92" t="s">
        <v>52</v>
      </c>
      <c r="Q65" s="92" t="s">
        <v>52</v>
      </c>
      <c r="R65" s="92" t="s">
        <v>63</v>
      </c>
      <c r="S65" s="86"/>
    </row>
    <row r="66" customFormat="false" ht="12.75" hidden="false" customHeight="true" outlineLevel="0" collapsed="false">
      <c r="A66" s="86" t="n">
        <v>1</v>
      </c>
      <c r="B66" s="117" t="s">
        <v>12</v>
      </c>
      <c r="C66" s="118" t="n">
        <v>91.7197452229299</v>
      </c>
      <c r="D66" s="96" t="n">
        <v>19.91</v>
      </c>
      <c r="E66" s="96" t="n">
        <v>84.8184818481848</v>
      </c>
      <c r="F66" s="119" t="n">
        <f aca="false">E66-C66</f>
        <v>-6.9012633747451</v>
      </c>
      <c r="G66" s="111" t="n">
        <v>1</v>
      </c>
      <c r="H66" s="117" t="s">
        <v>15</v>
      </c>
      <c r="I66" s="118" t="n">
        <v>78.5929648241206</v>
      </c>
      <c r="J66" s="96" t="n">
        <v>1.71</v>
      </c>
      <c r="K66" s="96" t="n">
        <v>86.7403314917127</v>
      </c>
      <c r="L66" s="97" t="n">
        <f aca="false">K66-I66</f>
        <v>8.1473666675921</v>
      </c>
      <c r="M66" s="111" t="n">
        <v>1</v>
      </c>
      <c r="N66" s="117" t="s">
        <v>18</v>
      </c>
      <c r="O66" s="118" t="n">
        <v>100</v>
      </c>
      <c r="P66" s="96" t="n">
        <v>7.77</v>
      </c>
      <c r="Q66" s="120" t="n">
        <v>98.7012987012987</v>
      </c>
      <c r="R66" s="119" t="n">
        <f aca="false">Q66-O66</f>
        <v>-1.2987012987013</v>
      </c>
      <c r="S66" s="86"/>
    </row>
    <row r="67" customFormat="false" ht="12.75" hidden="false" customHeight="true" outlineLevel="0" collapsed="false">
      <c r="A67" s="86" t="n">
        <v>2</v>
      </c>
      <c r="B67" s="117" t="s">
        <v>25</v>
      </c>
      <c r="C67" s="118" t="n">
        <v>70.8860759493671</v>
      </c>
      <c r="D67" s="96" t="n">
        <v>6.39</v>
      </c>
      <c r="E67" s="96" t="n">
        <v>78.7804878048781</v>
      </c>
      <c r="F67" s="119" t="n">
        <f aca="false">E67-C67</f>
        <v>7.89441185551101</v>
      </c>
      <c r="G67" s="111" t="n">
        <v>2</v>
      </c>
      <c r="H67" s="117" t="s">
        <v>25</v>
      </c>
      <c r="I67" s="118" t="n">
        <v>70.8860759493671</v>
      </c>
      <c r="J67" s="96" t="n">
        <v>6.39</v>
      </c>
      <c r="K67" s="96" t="n">
        <v>78.7804878048781</v>
      </c>
      <c r="L67" s="97" t="n">
        <f aca="false">K67-I67</f>
        <v>7.89441185551101</v>
      </c>
      <c r="M67" s="111" t="n">
        <v>2</v>
      </c>
      <c r="N67" s="117" t="s">
        <v>22</v>
      </c>
      <c r="O67" s="118" t="n">
        <v>99.3377483443709</v>
      </c>
      <c r="P67" s="96" t="n">
        <v>-0.04</v>
      </c>
      <c r="Q67" s="120" t="n">
        <v>98.6928104575163</v>
      </c>
      <c r="R67" s="119" t="n">
        <f aca="false">Q67-O67</f>
        <v>-0.644937886854592</v>
      </c>
      <c r="S67" s="86"/>
    </row>
    <row r="68" customFormat="false" ht="12.75" hidden="false" customHeight="true" outlineLevel="0" collapsed="false">
      <c r="A68" s="86" t="n">
        <v>3</v>
      </c>
      <c r="B68" s="117" t="s">
        <v>28</v>
      </c>
      <c r="C68" s="118" t="n">
        <v>82.9145728643216</v>
      </c>
      <c r="D68" s="96" t="n">
        <v>-4.51</v>
      </c>
      <c r="E68" s="96" t="n">
        <v>78.8018433179724</v>
      </c>
      <c r="F68" s="119" t="n">
        <f aca="false">E68-C68</f>
        <v>-4.1127295463492</v>
      </c>
      <c r="G68" s="111" t="n">
        <v>3</v>
      </c>
      <c r="H68" s="117" t="s">
        <v>23</v>
      </c>
      <c r="I68" s="118" t="n">
        <v>76.2886597938145</v>
      </c>
      <c r="J68" s="96" t="n">
        <v>-2.77</v>
      </c>
      <c r="K68" s="96" t="n">
        <v>83.8160136286201</v>
      </c>
      <c r="L68" s="97" t="n">
        <f aca="false">K68-I68</f>
        <v>7.5273538348056</v>
      </c>
      <c r="M68" s="111" t="n">
        <v>3</v>
      </c>
      <c r="N68" s="117" t="s">
        <v>27</v>
      </c>
      <c r="O68" s="118" t="n">
        <v>93.3333333333333</v>
      </c>
      <c r="P68" s="96" t="n">
        <v>-3.42</v>
      </c>
      <c r="Q68" s="120" t="n">
        <v>97.3509933774835</v>
      </c>
      <c r="R68" s="119" t="n">
        <f aca="false">Q68-O68</f>
        <v>4.01766004415021</v>
      </c>
      <c r="S68" s="86"/>
    </row>
    <row r="69" customFormat="false" ht="12.75" hidden="false" customHeight="true" outlineLevel="0" collapsed="false">
      <c r="A69" s="86" t="n">
        <v>4</v>
      </c>
      <c r="B69" s="117" t="s">
        <v>24</v>
      </c>
      <c r="C69" s="118" t="n">
        <v>85.7549857549858</v>
      </c>
      <c r="D69" s="96" t="n">
        <v>-4.97</v>
      </c>
      <c r="E69" s="96" t="n">
        <v>92.0454545454546</v>
      </c>
      <c r="F69" s="119" t="n">
        <f aca="false">E69-C69</f>
        <v>6.29046879046881</v>
      </c>
      <c r="G69" s="111" t="n">
        <v>4</v>
      </c>
      <c r="H69" s="117" t="s">
        <v>10</v>
      </c>
      <c r="I69" s="118" t="n">
        <v>63.7810945273632</v>
      </c>
      <c r="J69" s="96" t="n">
        <v>-7.96</v>
      </c>
      <c r="K69" s="96" t="n">
        <v>70.8892617449665</v>
      </c>
      <c r="L69" s="97" t="n">
        <f aca="false">K69-I69</f>
        <v>7.1081672176033</v>
      </c>
      <c r="M69" s="111" t="n">
        <v>4</v>
      </c>
      <c r="N69" s="117" t="s">
        <v>20</v>
      </c>
      <c r="O69" s="118" t="n">
        <v>96.8944099378882</v>
      </c>
      <c r="P69" s="96" t="n">
        <v>-2.52</v>
      </c>
      <c r="Q69" s="120" t="n">
        <v>96.309963099631</v>
      </c>
      <c r="R69" s="119" t="n">
        <f aca="false">Q69-O69</f>
        <v>-0.584446838257193</v>
      </c>
      <c r="S69" s="86"/>
    </row>
    <row r="70" customFormat="false" ht="12.75" hidden="false" customHeight="true" outlineLevel="0" collapsed="false">
      <c r="A70" s="86" t="n">
        <v>5</v>
      </c>
      <c r="B70" s="117" t="s">
        <v>23</v>
      </c>
      <c r="C70" s="118" t="n">
        <v>76.2886597938145</v>
      </c>
      <c r="D70" s="96" t="n">
        <v>-2.77</v>
      </c>
      <c r="E70" s="96" t="n">
        <v>83.8160136286201</v>
      </c>
      <c r="F70" s="119" t="n">
        <f aca="false">E70-C70</f>
        <v>7.5273538348056</v>
      </c>
      <c r="G70" s="111" t="n">
        <v>5</v>
      </c>
      <c r="H70" s="117" t="s">
        <v>24</v>
      </c>
      <c r="I70" s="118" t="n">
        <v>85.7549857549858</v>
      </c>
      <c r="J70" s="96" t="n">
        <v>-4.97</v>
      </c>
      <c r="K70" s="96" t="n">
        <v>92.0454545454546</v>
      </c>
      <c r="L70" s="97" t="n">
        <f aca="false">K70-I70</f>
        <v>6.29046879046881</v>
      </c>
      <c r="M70" s="111" t="n">
        <v>5</v>
      </c>
      <c r="N70" s="117" t="s">
        <v>11</v>
      </c>
      <c r="O70" s="118" t="n">
        <v>94.6601941747573</v>
      </c>
      <c r="P70" s="96" t="n">
        <v>13.76</v>
      </c>
      <c r="Q70" s="120" t="n">
        <v>94.7619047619048</v>
      </c>
      <c r="R70" s="119" t="n">
        <f aca="false">Q70-O70</f>
        <v>0.101710587147508</v>
      </c>
      <c r="S70" s="86"/>
    </row>
    <row r="71" customFormat="false" ht="12.75" hidden="false" customHeight="true" outlineLevel="0" collapsed="false">
      <c r="A71" s="86" t="n">
        <v>6</v>
      </c>
      <c r="B71" s="117" t="s">
        <v>22</v>
      </c>
      <c r="C71" s="118" t="n">
        <v>99.3377483443709</v>
      </c>
      <c r="D71" s="96" t="n">
        <v>-0.04</v>
      </c>
      <c r="E71" s="96" t="n">
        <v>98.6928104575163</v>
      </c>
      <c r="F71" s="119" t="n">
        <f aca="false">E71-C71</f>
        <v>-0.644937886854592</v>
      </c>
      <c r="G71" s="111" t="n">
        <v>6</v>
      </c>
      <c r="H71" s="117" t="s">
        <v>16</v>
      </c>
      <c r="I71" s="118" t="n">
        <v>76.9993800371978</v>
      </c>
      <c r="J71" s="96" t="n">
        <v>2.03</v>
      </c>
      <c r="K71" s="96" t="n">
        <v>82.6983135540287</v>
      </c>
      <c r="L71" s="97" t="n">
        <f aca="false">K71-I71</f>
        <v>5.69893351683091</v>
      </c>
      <c r="M71" s="111" t="n">
        <v>6</v>
      </c>
      <c r="N71" s="121" t="s">
        <v>64</v>
      </c>
      <c r="O71" s="118" t="n">
        <v>97.5609756097561</v>
      </c>
      <c r="P71" s="96" t="n">
        <v>5.07</v>
      </c>
      <c r="Q71" s="120" t="n">
        <v>94.6428571428571</v>
      </c>
      <c r="R71" s="119" t="n">
        <f aca="false">Q71-O71</f>
        <v>-2.918118466899</v>
      </c>
      <c r="S71" s="86"/>
    </row>
    <row r="72" customFormat="false" ht="12.75" hidden="false" customHeight="true" outlineLevel="0" collapsed="false">
      <c r="A72" s="86" t="n">
        <v>7</v>
      </c>
      <c r="B72" s="117" t="s">
        <v>13</v>
      </c>
      <c r="C72" s="118" t="n">
        <v>89.1238670694864</v>
      </c>
      <c r="D72" s="96" t="n">
        <v>-5.06</v>
      </c>
      <c r="E72" s="96" t="n">
        <v>79.2899408284024</v>
      </c>
      <c r="F72" s="119" t="n">
        <f aca="false">E72-C72</f>
        <v>-9.833926241084</v>
      </c>
      <c r="G72" s="111" t="n">
        <v>7</v>
      </c>
      <c r="H72" s="117" t="s">
        <v>27</v>
      </c>
      <c r="I72" s="118" t="n">
        <v>93.3333333333333</v>
      </c>
      <c r="J72" s="96" t="n">
        <v>-3.42</v>
      </c>
      <c r="K72" s="96" t="n">
        <v>97.3509933774835</v>
      </c>
      <c r="L72" s="102" t="n">
        <f aca="false">K72-I72</f>
        <v>4.01766004415021</v>
      </c>
      <c r="M72" s="111" t="n">
        <v>7</v>
      </c>
      <c r="N72" s="117" t="s">
        <v>24</v>
      </c>
      <c r="O72" s="118" t="n">
        <v>85.7549857549858</v>
      </c>
      <c r="P72" s="96" t="n">
        <v>-4.97</v>
      </c>
      <c r="Q72" s="120" t="n">
        <v>92.0454545454546</v>
      </c>
      <c r="R72" s="119" t="n">
        <f aca="false">Q72-O72</f>
        <v>6.29046879046881</v>
      </c>
      <c r="S72" s="86"/>
    </row>
    <row r="73" customFormat="false" ht="12.75" hidden="false" customHeight="true" outlineLevel="0" collapsed="false">
      <c r="A73" s="86" t="n">
        <v>8</v>
      </c>
      <c r="B73" s="117" t="s">
        <v>29</v>
      </c>
      <c r="C73" s="118" t="n">
        <v>89.3333333333333</v>
      </c>
      <c r="D73" s="96" t="n">
        <v>-6.6</v>
      </c>
      <c r="E73" s="96" t="n">
        <v>86.7088607594937</v>
      </c>
      <c r="F73" s="119" t="n">
        <f aca="false">E73-C73</f>
        <v>-2.6244725738396</v>
      </c>
      <c r="G73" s="111" t="n">
        <v>8</v>
      </c>
      <c r="H73" s="117" t="s">
        <v>11</v>
      </c>
      <c r="I73" s="118" t="n">
        <v>94.6601941747573</v>
      </c>
      <c r="J73" s="96" t="n">
        <v>13.76</v>
      </c>
      <c r="K73" s="96" t="n">
        <v>94.7619047619048</v>
      </c>
      <c r="L73" s="102" t="n">
        <f aca="false">K73-I73</f>
        <v>0.101710587147508</v>
      </c>
      <c r="M73" s="111" t="n">
        <v>8</v>
      </c>
      <c r="N73" s="117" t="s">
        <v>14</v>
      </c>
      <c r="O73" s="118" t="n">
        <v>91.5254237288136</v>
      </c>
      <c r="P73" s="96" t="n">
        <v>6.2</v>
      </c>
      <c r="Q73" s="120" t="n">
        <v>88.2736156351792</v>
      </c>
      <c r="R73" s="119" t="n">
        <f aca="false">Q73-O73</f>
        <v>-3.25180809363441</v>
      </c>
      <c r="S73" s="86"/>
    </row>
    <row r="74" customFormat="false" ht="12.75" hidden="false" customHeight="true" outlineLevel="0" collapsed="false">
      <c r="A74" s="86" t="n">
        <v>9</v>
      </c>
      <c r="B74" s="117" t="s">
        <v>14</v>
      </c>
      <c r="C74" s="118" t="n">
        <v>91.5254237288136</v>
      </c>
      <c r="D74" s="96" t="n">
        <v>6.2</v>
      </c>
      <c r="E74" s="96" t="n">
        <v>88.2736156351792</v>
      </c>
      <c r="F74" s="119" t="n">
        <f aca="false">E74-C74</f>
        <v>-3.25180809363441</v>
      </c>
      <c r="G74" s="111" t="n">
        <v>9</v>
      </c>
      <c r="H74" s="117" t="s">
        <v>20</v>
      </c>
      <c r="I74" s="118" t="n">
        <v>96.8944099378882</v>
      </c>
      <c r="J74" s="96" t="n">
        <v>-2.52</v>
      </c>
      <c r="K74" s="96" t="n">
        <v>96.309963099631</v>
      </c>
      <c r="L74" s="102" t="n">
        <f aca="false">K74-I74</f>
        <v>-0.584446838257193</v>
      </c>
      <c r="M74" s="111" t="n">
        <v>9</v>
      </c>
      <c r="N74" s="117" t="s">
        <v>21</v>
      </c>
      <c r="O74" s="118" t="n">
        <v>94.3478260869565</v>
      </c>
      <c r="P74" s="96" t="n">
        <v>18.04</v>
      </c>
      <c r="Q74" s="120" t="n">
        <v>87.3170731707317</v>
      </c>
      <c r="R74" s="119" t="n">
        <f aca="false">Q74-O74</f>
        <v>-7.0307529162248</v>
      </c>
      <c r="S74" s="86"/>
    </row>
    <row r="75" customFormat="false" ht="12.75" hidden="false" customHeight="true" outlineLevel="0" collapsed="false">
      <c r="A75" s="86" t="n">
        <v>10</v>
      </c>
      <c r="B75" s="117" t="s">
        <v>26</v>
      </c>
      <c r="C75" s="118" t="n">
        <v>99.3630573248408</v>
      </c>
      <c r="D75" s="96" t="n">
        <v>1.92</v>
      </c>
      <c r="E75" s="96" t="n">
        <v>43.7158469945355</v>
      </c>
      <c r="F75" s="103" t="n">
        <f aca="false">E75-C75</f>
        <v>-55.6472103303053</v>
      </c>
      <c r="G75" s="111" t="n">
        <v>10</v>
      </c>
      <c r="H75" s="117" t="s">
        <v>22</v>
      </c>
      <c r="I75" s="118" t="n">
        <v>99.3377483443709</v>
      </c>
      <c r="J75" s="96" t="n">
        <v>-0.04</v>
      </c>
      <c r="K75" s="96" t="n">
        <v>98.6928104575163</v>
      </c>
      <c r="L75" s="102" t="n">
        <f aca="false">K75-I75</f>
        <v>-0.644937886854592</v>
      </c>
      <c r="M75" s="111" t="n">
        <v>10</v>
      </c>
      <c r="N75" s="117" t="s">
        <v>15</v>
      </c>
      <c r="O75" s="118" t="n">
        <v>78.5929648241206</v>
      </c>
      <c r="P75" s="96" t="n">
        <v>1.71</v>
      </c>
      <c r="Q75" s="120" t="n">
        <v>86.7403314917127</v>
      </c>
      <c r="R75" s="119" t="n">
        <f aca="false">Q75-O75</f>
        <v>8.1473666675921</v>
      </c>
      <c r="S75" s="86"/>
    </row>
    <row r="76" customFormat="false" ht="12.75" hidden="false" customHeight="true" outlineLevel="0" collapsed="false">
      <c r="A76" s="86" t="n">
        <v>11</v>
      </c>
      <c r="B76" s="117" t="s">
        <v>20</v>
      </c>
      <c r="C76" s="118" t="n">
        <v>96.8944099378882</v>
      </c>
      <c r="D76" s="96" t="n">
        <v>-2.52</v>
      </c>
      <c r="E76" s="96" t="n">
        <v>96.309963099631</v>
      </c>
      <c r="F76" s="119" t="n">
        <f aca="false">E76-C76</f>
        <v>-0.584446838257193</v>
      </c>
      <c r="G76" s="111" t="n">
        <v>11</v>
      </c>
      <c r="H76" s="117" t="s">
        <v>18</v>
      </c>
      <c r="I76" s="118" t="n">
        <v>100</v>
      </c>
      <c r="J76" s="96" t="n">
        <v>7.77</v>
      </c>
      <c r="K76" s="96" t="n">
        <v>98.7012987012987</v>
      </c>
      <c r="L76" s="102" t="n">
        <f aca="false">K76-I76</f>
        <v>-1.2987012987013</v>
      </c>
      <c r="M76" s="111" t="n">
        <v>11</v>
      </c>
      <c r="N76" s="117" t="s">
        <v>29</v>
      </c>
      <c r="O76" s="118" t="n">
        <v>89.3333333333333</v>
      </c>
      <c r="P76" s="96" t="n">
        <v>-6.6</v>
      </c>
      <c r="Q76" s="120" t="n">
        <v>86.7088607594937</v>
      </c>
      <c r="R76" s="119" t="n">
        <f aca="false">Q76-O76</f>
        <v>-2.6244725738396</v>
      </c>
      <c r="S76" s="86"/>
    </row>
    <row r="77" customFormat="false" ht="12.75" hidden="false" customHeight="true" outlineLevel="0" collapsed="false">
      <c r="A77" s="86" t="n">
        <v>12</v>
      </c>
      <c r="B77" s="117" t="s">
        <v>21</v>
      </c>
      <c r="C77" s="118" t="n">
        <v>94.3478260869565</v>
      </c>
      <c r="D77" s="96" t="n">
        <v>18.04</v>
      </c>
      <c r="E77" s="96" t="n">
        <v>87.3170731707317</v>
      </c>
      <c r="F77" s="119" t="n">
        <f aca="false">E77-C77</f>
        <v>-7.0307529162248</v>
      </c>
      <c r="G77" s="111" t="n">
        <v>12</v>
      </c>
      <c r="H77" s="117" t="s">
        <v>29</v>
      </c>
      <c r="I77" s="118" t="n">
        <v>89.3333333333333</v>
      </c>
      <c r="J77" s="96" t="n">
        <v>-6.6</v>
      </c>
      <c r="K77" s="96" t="n">
        <v>86.7088607594937</v>
      </c>
      <c r="L77" s="102" t="n">
        <f aca="false">K77-I77</f>
        <v>-2.6244725738396</v>
      </c>
      <c r="M77" s="111" t="n">
        <v>12</v>
      </c>
      <c r="N77" s="117" t="s">
        <v>12</v>
      </c>
      <c r="O77" s="118" t="n">
        <v>91.7197452229299</v>
      </c>
      <c r="P77" s="96" t="n">
        <v>19.91</v>
      </c>
      <c r="Q77" s="120" t="n">
        <v>84.8184818481848</v>
      </c>
      <c r="R77" s="119" t="n">
        <f aca="false">Q77-O77</f>
        <v>-6.9012633747451</v>
      </c>
      <c r="S77" s="86"/>
    </row>
    <row r="78" customFormat="false" ht="12.75" hidden="false" customHeight="true" outlineLevel="0" collapsed="false">
      <c r="A78" s="86" t="n">
        <v>13</v>
      </c>
      <c r="B78" s="117" t="s">
        <v>19</v>
      </c>
      <c r="C78" s="118" t="n">
        <v>63.7982195845697</v>
      </c>
      <c r="D78" s="96" t="n">
        <v>-6.96</v>
      </c>
      <c r="E78" s="96" t="n">
        <v>55.2380952380952</v>
      </c>
      <c r="F78" s="119" t="n">
        <f aca="false">E78-C78</f>
        <v>-8.5601243464745</v>
      </c>
      <c r="G78" s="111" t="n">
        <v>13</v>
      </c>
      <c r="H78" s="121" t="s">
        <v>64</v>
      </c>
      <c r="I78" s="118" t="n">
        <v>97.5609756097561</v>
      </c>
      <c r="J78" s="96" t="n">
        <v>5.07</v>
      </c>
      <c r="K78" s="96" t="n">
        <v>94.6428571428571</v>
      </c>
      <c r="L78" s="102" t="n">
        <f aca="false">K78-I78</f>
        <v>-2.918118466899</v>
      </c>
      <c r="M78" s="111" t="n">
        <v>13</v>
      </c>
      <c r="N78" s="117" t="s">
        <v>23</v>
      </c>
      <c r="O78" s="118" t="n">
        <v>76.2886597938145</v>
      </c>
      <c r="P78" s="96" t="n">
        <v>-2.77</v>
      </c>
      <c r="Q78" s="120" t="n">
        <v>83.8160136286201</v>
      </c>
      <c r="R78" s="119" t="n">
        <f aca="false">Q78-O78</f>
        <v>7.5273538348056</v>
      </c>
      <c r="S78" s="86"/>
    </row>
    <row r="79" customFormat="false" ht="12.75" hidden="false" customHeight="true" outlineLevel="0" collapsed="false">
      <c r="A79" s="86" t="n">
        <v>14</v>
      </c>
      <c r="B79" s="117" t="s">
        <v>27</v>
      </c>
      <c r="C79" s="118" t="n">
        <v>93.3333333333333</v>
      </c>
      <c r="D79" s="96" t="n">
        <v>-3.42</v>
      </c>
      <c r="E79" s="96" t="n">
        <v>97.3509933774835</v>
      </c>
      <c r="F79" s="119" t="n">
        <f aca="false">E79-C79</f>
        <v>4.01766004415021</v>
      </c>
      <c r="G79" s="111" t="n">
        <v>14</v>
      </c>
      <c r="H79" s="117" t="s">
        <v>14</v>
      </c>
      <c r="I79" s="118" t="n">
        <v>91.5254237288136</v>
      </c>
      <c r="J79" s="96" t="n">
        <v>6.2</v>
      </c>
      <c r="K79" s="96" t="n">
        <v>88.2736156351792</v>
      </c>
      <c r="L79" s="102" t="n">
        <f aca="false">K79-I79</f>
        <v>-3.25180809363441</v>
      </c>
      <c r="M79" s="111" t="n">
        <v>14</v>
      </c>
      <c r="N79" s="117" t="s">
        <v>16</v>
      </c>
      <c r="O79" s="118" t="n">
        <v>76.9993800371978</v>
      </c>
      <c r="P79" s="96" t="n">
        <v>2.03</v>
      </c>
      <c r="Q79" s="120" t="n">
        <v>82.6983135540287</v>
      </c>
      <c r="R79" s="119" t="n">
        <f aca="false">Q79-O79</f>
        <v>5.69893351683091</v>
      </c>
      <c r="S79" s="86"/>
    </row>
    <row r="80" customFormat="false" ht="12.75" hidden="false" customHeight="true" outlineLevel="0" collapsed="false">
      <c r="A80" s="86" t="n">
        <v>15</v>
      </c>
      <c r="B80" s="121" t="s">
        <v>64</v>
      </c>
      <c r="C80" s="118" t="n">
        <v>97.5609756097561</v>
      </c>
      <c r="D80" s="96" t="n">
        <v>5.07</v>
      </c>
      <c r="E80" s="96" t="n">
        <v>94.6428571428571</v>
      </c>
      <c r="F80" s="119" t="n">
        <f aca="false">E80-C80</f>
        <v>-2.918118466899</v>
      </c>
      <c r="G80" s="111" t="n">
        <v>15</v>
      </c>
      <c r="H80" s="117" t="s">
        <v>28</v>
      </c>
      <c r="I80" s="118" t="n">
        <v>82.9145728643216</v>
      </c>
      <c r="J80" s="96" t="n">
        <v>-4.51</v>
      </c>
      <c r="K80" s="96" t="n">
        <v>78.8018433179724</v>
      </c>
      <c r="L80" s="102" t="n">
        <f aca="false">K80-I80</f>
        <v>-4.1127295463492</v>
      </c>
      <c r="M80" s="111" t="n">
        <v>15</v>
      </c>
      <c r="N80" s="117" t="s">
        <v>6</v>
      </c>
      <c r="O80" s="118" t="n">
        <v>87.4418604651163</v>
      </c>
      <c r="P80" s="96" t="n">
        <v>-2.43</v>
      </c>
      <c r="Q80" s="120" t="n">
        <v>82.5949367088608</v>
      </c>
      <c r="R80" s="119" t="n">
        <f aca="false">Q80-O80</f>
        <v>-4.84692375625551</v>
      </c>
      <c r="S80" s="86"/>
    </row>
    <row r="81" customFormat="false" ht="12.75" hidden="false" customHeight="true" outlineLevel="0" collapsed="false">
      <c r="A81" s="86" t="n">
        <v>16</v>
      </c>
      <c r="B81" s="117" t="s">
        <v>15</v>
      </c>
      <c r="C81" s="118" t="n">
        <v>78.5929648241206</v>
      </c>
      <c r="D81" s="96" t="n">
        <v>1.71</v>
      </c>
      <c r="E81" s="96" t="n">
        <v>86.7403314917127</v>
      </c>
      <c r="F81" s="119" t="n">
        <f aca="false">E81-C81</f>
        <v>8.1473666675921</v>
      </c>
      <c r="G81" s="111" t="n">
        <v>16</v>
      </c>
      <c r="H81" s="117" t="s">
        <v>6</v>
      </c>
      <c r="I81" s="118" t="n">
        <v>87.4418604651163</v>
      </c>
      <c r="J81" s="96" t="n">
        <v>-2.43</v>
      </c>
      <c r="K81" s="96" t="n">
        <v>82.5949367088608</v>
      </c>
      <c r="L81" s="102" t="n">
        <f aca="false">K81-I81</f>
        <v>-4.84692375625551</v>
      </c>
      <c r="M81" s="111" t="n">
        <v>16</v>
      </c>
      <c r="N81" s="117" t="s">
        <v>8</v>
      </c>
      <c r="O81" s="118" t="n">
        <v>86.3636363636364</v>
      </c>
      <c r="P81" s="96" t="n">
        <v>0.86</v>
      </c>
      <c r="Q81" s="120" t="n">
        <v>81.3271604938272</v>
      </c>
      <c r="R81" s="119" t="n">
        <f aca="false">Q81-O81</f>
        <v>-5.03647586980921</v>
      </c>
      <c r="S81" s="86"/>
    </row>
    <row r="82" customFormat="false" ht="12.75" hidden="false" customHeight="true" outlineLevel="0" collapsed="false">
      <c r="A82" s="86" t="n">
        <v>17</v>
      </c>
      <c r="B82" s="117" t="s">
        <v>4</v>
      </c>
      <c r="C82" s="118" t="n">
        <v>67.5531914893617</v>
      </c>
      <c r="D82" s="96" t="n">
        <v>-14.55</v>
      </c>
      <c r="E82" s="96" t="n">
        <v>57.7405857740586</v>
      </c>
      <c r="F82" s="119" t="n">
        <f aca="false">E82-C82</f>
        <v>-9.81260571530309</v>
      </c>
      <c r="G82" s="111" t="n">
        <v>17</v>
      </c>
      <c r="H82" s="117" t="s">
        <v>8</v>
      </c>
      <c r="I82" s="118" t="n">
        <v>86.3636363636364</v>
      </c>
      <c r="J82" s="96" t="n">
        <v>0.86</v>
      </c>
      <c r="K82" s="96" t="n">
        <v>81.3271604938272</v>
      </c>
      <c r="L82" s="103" t="n">
        <f aca="false">K82-I82</f>
        <v>-5.03647586980921</v>
      </c>
      <c r="M82" s="111" t="n">
        <v>17</v>
      </c>
      <c r="N82" s="117" t="s">
        <v>13</v>
      </c>
      <c r="O82" s="118" t="n">
        <v>89.1238670694864</v>
      </c>
      <c r="P82" s="96" t="n">
        <v>-5.06</v>
      </c>
      <c r="Q82" s="120" t="n">
        <v>79.2899408284024</v>
      </c>
      <c r="R82" s="119" t="n">
        <f aca="false">Q82-O82</f>
        <v>-9.833926241084</v>
      </c>
      <c r="S82" s="86"/>
    </row>
    <row r="83" customFormat="false" ht="12.75" hidden="false" customHeight="true" outlineLevel="0" collapsed="false">
      <c r="A83" s="86" t="n">
        <v>18</v>
      </c>
      <c r="B83" s="117" t="s">
        <v>5</v>
      </c>
      <c r="C83" s="118" t="n">
        <v>61.4035087719298</v>
      </c>
      <c r="D83" s="96" t="n">
        <v>-9.48</v>
      </c>
      <c r="E83" s="96" t="n">
        <v>52.2565320665083</v>
      </c>
      <c r="F83" s="119" t="n">
        <f aca="false">E83-C83</f>
        <v>-9.1469767054215</v>
      </c>
      <c r="G83" s="111" t="n">
        <v>18</v>
      </c>
      <c r="H83" s="117" t="s">
        <v>12</v>
      </c>
      <c r="I83" s="118" t="n">
        <v>91.7197452229299</v>
      </c>
      <c r="J83" s="96" t="n">
        <v>19.91</v>
      </c>
      <c r="K83" s="96" t="n">
        <v>84.8184818481848</v>
      </c>
      <c r="L83" s="103" t="n">
        <f aca="false">K83-I83</f>
        <v>-6.9012633747451</v>
      </c>
      <c r="M83" s="111" t="n">
        <v>18</v>
      </c>
      <c r="N83" s="117" t="s">
        <v>28</v>
      </c>
      <c r="O83" s="118" t="n">
        <v>82.9145728643216</v>
      </c>
      <c r="P83" s="96" t="n">
        <v>-4.51</v>
      </c>
      <c r="Q83" s="120" t="n">
        <v>78.8018433179724</v>
      </c>
      <c r="R83" s="119" t="n">
        <f aca="false">Q83-O83</f>
        <v>-4.1127295463492</v>
      </c>
      <c r="S83" s="86"/>
    </row>
    <row r="84" customFormat="false" ht="12.75" hidden="false" customHeight="true" outlineLevel="0" collapsed="false">
      <c r="A84" s="86" t="n">
        <v>19</v>
      </c>
      <c r="B84" s="117" t="s">
        <v>18</v>
      </c>
      <c r="C84" s="118" t="n">
        <v>100</v>
      </c>
      <c r="D84" s="96" t="n">
        <v>7.77</v>
      </c>
      <c r="E84" s="96" t="n">
        <v>98.7012987012987</v>
      </c>
      <c r="F84" s="119" t="n">
        <f aca="false">E84-C84</f>
        <v>-1.2987012987013</v>
      </c>
      <c r="G84" s="111" t="n">
        <v>19</v>
      </c>
      <c r="H84" s="117" t="s">
        <v>21</v>
      </c>
      <c r="I84" s="118" t="n">
        <v>94.3478260869565</v>
      </c>
      <c r="J84" s="96" t="n">
        <v>18.04</v>
      </c>
      <c r="K84" s="96" t="n">
        <v>87.3170731707317</v>
      </c>
      <c r="L84" s="103" t="n">
        <f aca="false">K84-I84</f>
        <v>-7.0307529162248</v>
      </c>
      <c r="M84" s="111" t="n">
        <v>19</v>
      </c>
      <c r="N84" s="117" t="s">
        <v>25</v>
      </c>
      <c r="O84" s="118" t="n">
        <v>70.8860759493671</v>
      </c>
      <c r="P84" s="96" t="n">
        <v>6.39</v>
      </c>
      <c r="Q84" s="120" t="n">
        <v>78.7804878048781</v>
      </c>
      <c r="R84" s="119" t="n">
        <f aca="false">Q84-O84</f>
        <v>7.89441185551101</v>
      </c>
      <c r="S84" s="86"/>
    </row>
    <row r="85" customFormat="false" ht="12.75" hidden="false" customHeight="true" outlineLevel="0" collapsed="false">
      <c r="A85" s="86" t="n">
        <v>20</v>
      </c>
      <c r="B85" s="117" t="s">
        <v>6</v>
      </c>
      <c r="C85" s="118" t="n">
        <v>87.4418604651163</v>
      </c>
      <c r="D85" s="96" t="n">
        <v>-2.43</v>
      </c>
      <c r="E85" s="96" t="n">
        <v>82.5949367088608</v>
      </c>
      <c r="F85" s="119" t="n">
        <f aca="false">E85-C85</f>
        <v>-4.84692375625551</v>
      </c>
      <c r="G85" s="111" t="n">
        <v>20</v>
      </c>
      <c r="H85" s="117" t="s">
        <v>19</v>
      </c>
      <c r="I85" s="118" t="n">
        <v>63.7982195845697</v>
      </c>
      <c r="J85" s="96" t="n">
        <v>-6.96</v>
      </c>
      <c r="K85" s="96" t="n">
        <v>55.2380952380952</v>
      </c>
      <c r="L85" s="103" t="n">
        <f aca="false">K85-I85</f>
        <v>-8.5601243464745</v>
      </c>
      <c r="M85" s="111" t="n">
        <v>20</v>
      </c>
      <c r="N85" s="117" t="s">
        <v>9</v>
      </c>
      <c r="O85" s="118" t="n">
        <v>98.3333333333333</v>
      </c>
      <c r="P85" s="96" t="n">
        <v>-0.48</v>
      </c>
      <c r="Q85" s="120" t="n">
        <v>75.1968503937008</v>
      </c>
      <c r="R85" s="103" t="n">
        <f aca="false">Q85-O85</f>
        <v>-23.1364829396325</v>
      </c>
      <c r="S85" s="86"/>
    </row>
    <row r="86" customFormat="false" ht="12.75" hidden="false" customHeight="true" outlineLevel="0" collapsed="false">
      <c r="A86" s="86" t="n">
        <v>21</v>
      </c>
      <c r="B86" s="117" t="s">
        <v>7</v>
      </c>
      <c r="C86" s="118" t="n">
        <v>74.8387096774194</v>
      </c>
      <c r="D86" s="96" t="n">
        <v>-20.54</v>
      </c>
      <c r="E86" s="96" t="n">
        <v>60.1010101010101</v>
      </c>
      <c r="F86" s="103" t="n">
        <f aca="false">E86-C86</f>
        <v>-14.7376995764093</v>
      </c>
      <c r="G86" s="111" t="n">
        <v>21</v>
      </c>
      <c r="H86" s="117" t="s">
        <v>5</v>
      </c>
      <c r="I86" s="118" t="n">
        <v>61.4035087719298</v>
      </c>
      <c r="J86" s="96" t="n">
        <v>-9.48</v>
      </c>
      <c r="K86" s="96" t="n">
        <v>52.2565320665083</v>
      </c>
      <c r="L86" s="103" t="n">
        <f aca="false">K86-I86</f>
        <v>-9.1469767054215</v>
      </c>
      <c r="M86" s="111" t="n">
        <v>21</v>
      </c>
      <c r="N86" s="117" t="s">
        <v>10</v>
      </c>
      <c r="O86" s="118" t="n">
        <v>63.7810945273632</v>
      </c>
      <c r="P86" s="96" t="n">
        <v>-7.96</v>
      </c>
      <c r="Q86" s="120" t="n">
        <v>70.8892617449665</v>
      </c>
      <c r="R86" s="119" t="n">
        <f aca="false">Q86-O86</f>
        <v>7.1081672176033</v>
      </c>
      <c r="S86" s="86"/>
    </row>
    <row r="87" customFormat="false" ht="12.75" hidden="false" customHeight="true" outlineLevel="0" collapsed="false">
      <c r="A87" s="86" t="n">
        <v>22</v>
      </c>
      <c r="B87" s="117" t="s">
        <v>16</v>
      </c>
      <c r="C87" s="118" t="n">
        <v>76.9993800371978</v>
      </c>
      <c r="D87" s="96" t="n">
        <v>2.03</v>
      </c>
      <c r="E87" s="96" t="n">
        <v>82.6983135540287</v>
      </c>
      <c r="F87" s="119" t="n">
        <f aca="false">E87-C87</f>
        <v>5.69893351683091</v>
      </c>
      <c r="G87" s="111" t="n">
        <v>22</v>
      </c>
      <c r="H87" s="117" t="s">
        <v>4</v>
      </c>
      <c r="I87" s="118" t="n">
        <v>67.5531914893617</v>
      </c>
      <c r="J87" s="96" t="n">
        <v>-14.55</v>
      </c>
      <c r="K87" s="96" t="n">
        <v>57.7405857740586</v>
      </c>
      <c r="L87" s="103" t="n">
        <f aca="false">K87-I87</f>
        <v>-9.81260571530309</v>
      </c>
      <c r="M87" s="111" t="n">
        <v>22</v>
      </c>
      <c r="N87" s="117" t="s">
        <v>7</v>
      </c>
      <c r="O87" s="118" t="n">
        <v>74.8387096774194</v>
      </c>
      <c r="P87" s="96" t="n">
        <v>-20.54</v>
      </c>
      <c r="Q87" s="120" t="n">
        <v>60.1010101010101</v>
      </c>
      <c r="R87" s="103" t="n">
        <f aca="false">Q87-O87</f>
        <v>-14.7376995764093</v>
      </c>
      <c r="S87" s="86"/>
    </row>
    <row r="88" customFormat="false" ht="12.75" hidden="false" customHeight="true" outlineLevel="0" collapsed="false">
      <c r="A88" s="86" t="n">
        <v>23</v>
      </c>
      <c r="B88" s="117" t="s">
        <v>8</v>
      </c>
      <c r="C88" s="118" t="n">
        <v>86.3636363636364</v>
      </c>
      <c r="D88" s="96" t="n">
        <v>0.86</v>
      </c>
      <c r="E88" s="96" t="n">
        <v>81.3271604938272</v>
      </c>
      <c r="F88" s="119" t="n">
        <f aca="false">E88-C88</f>
        <v>-5.03647586980921</v>
      </c>
      <c r="G88" s="111" t="n">
        <v>23</v>
      </c>
      <c r="H88" s="117" t="s">
        <v>13</v>
      </c>
      <c r="I88" s="118" t="n">
        <v>89.1238670694864</v>
      </c>
      <c r="J88" s="96" t="n">
        <v>-5.06</v>
      </c>
      <c r="K88" s="96" t="n">
        <v>79.2899408284024</v>
      </c>
      <c r="L88" s="103" t="n">
        <f aca="false">K88-I88</f>
        <v>-9.833926241084</v>
      </c>
      <c r="M88" s="111" t="n">
        <v>23</v>
      </c>
      <c r="N88" s="117" t="s">
        <v>4</v>
      </c>
      <c r="O88" s="118" t="n">
        <v>67.5531914893617</v>
      </c>
      <c r="P88" s="96" t="n">
        <v>-14.55</v>
      </c>
      <c r="Q88" s="120" t="n">
        <v>57.7405857740586</v>
      </c>
      <c r="R88" s="119" t="n">
        <f aca="false">Q88-O88</f>
        <v>-9.81260571530309</v>
      </c>
      <c r="S88" s="86"/>
    </row>
    <row r="89" customFormat="false" ht="12.75" hidden="false" customHeight="true" outlineLevel="0" collapsed="false">
      <c r="A89" s="86" t="n">
        <v>24</v>
      </c>
      <c r="B89" s="117" t="s">
        <v>9</v>
      </c>
      <c r="C89" s="118" t="n">
        <v>98.3333333333333</v>
      </c>
      <c r="D89" s="96" t="n">
        <v>-0.48</v>
      </c>
      <c r="E89" s="96" t="n">
        <v>75.1968503937008</v>
      </c>
      <c r="F89" s="103" t="n">
        <f aca="false">E89-C89</f>
        <v>-23.1364829396325</v>
      </c>
      <c r="G89" s="111" t="n">
        <v>24</v>
      </c>
      <c r="H89" s="117" t="s">
        <v>7</v>
      </c>
      <c r="I89" s="118" t="n">
        <v>74.8387096774194</v>
      </c>
      <c r="J89" s="96" t="n">
        <v>-20.54</v>
      </c>
      <c r="K89" s="96" t="n">
        <v>60.1010101010101</v>
      </c>
      <c r="L89" s="103" t="n">
        <f aca="false">K89-I89</f>
        <v>-14.7376995764093</v>
      </c>
      <c r="M89" s="111" t="n">
        <v>24</v>
      </c>
      <c r="N89" s="117" t="s">
        <v>19</v>
      </c>
      <c r="O89" s="118" t="n">
        <v>63.7982195845697</v>
      </c>
      <c r="P89" s="96" t="n">
        <v>-6.96</v>
      </c>
      <c r="Q89" s="120" t="n">
        <v>55.2380952380952</v>
      </c>
      <c r="R89" s="119" t="n">
        <f aca="false">Q89-O89</f>
        <v>-8.5601243464745</v>
      </c>
      <c r="S89" s="86"/>
    </row>
    <row r="90" customFormat="false" ht="12.75" hidden="false" customHeight="true" outlineLevel="0" collapsed="false">
      <c r="A90" s="86" t="n">
        <v>25</v>
      </c>
      <c r="B90" s="117" t="s">
        <v>10</v>
      </c>
      <c r="C90" s="118" t="n">
        <v>63.7810945273632</v>
      </c>
      <c r="D90" s="96" t="n">
        <v>-7.96</v>
      </c>
      <c r="E90" s="96" t="n">
        <v>70.8892617449665</v>
      </c>
      <c r="F90" s="119" t="n">
        <f aca="false">E90-C90</f>
        <v>7.1081672176033</v>
      </c>
      <c r="G90" s="111" t="n">
        <v>25</v>
      </c>
      <c r="H90" s="117" t="s">
        <v>9</v>
      </c>
      <c r="I90" s="118" t="n">
        <v>98.3333333333333</v>
      </c>
      <c r="J90" s="96" t="n">
        <v>-0.48</v>
      </c>
      <c r="K90" s="96" t="n">
        <v>75.1968503937008</v>
      </c>
      <c r="L90" s="103" t="n">
        <f aca="false">K90-I90</f>
        <v>-23.1364829396325</v>
      </c>
      <c r="M90" s="111" t="n">
        <v>25</v>
      </c>
      <c r="N90" s="117" t="s">
        <v>5</v>
      </c>
      <c r="O90" s="118" t="n">
        <v>61.4035087719298</v>
      </c>
      <c r="P90" s="96" t="n">
        <v>-9.48</v>
      </c>
      <c r="Q90" s="120" t="n">
        <v>52.2565320665083</v>
      </c>
      <c r="R90" s="119" t="n">
        <f aca="false">Q90-O90</f>
        <v>-9.1469767054215</v>
      </c>
      <c r="S90" s="86"/>
    </row>
    <row r="91" customFormat="false" ht="12.75" hidden="false" customHeight="true" outlineLevel="0" collapsed="false">
      <c r="A91" s="86" t="n">
        <v>26</v>
      </c>
      <c r="B91" s="117" t="s">
        <v>11</v>
      </c>
      <c r="C91" s="118" t="n">
        <v>94.6601941747573</v>
      </c>
      <c r="D91" s="96" t="n">
        <v>13.76</v>
      </c>
      <c r="E91" s="96" t="n">
        <v>94.7619047619048</v>
      </c>
      <c r="F91" s="119" t="n">
        <f aca="false">E91-C91</f>
        <v>0.101710587147508</v>
      </c>
      <c r="G91" s="111" t="n">
        <v>26</v>
      </c>
      <c r="H91" s="117" t="s">
        <v>26</v>
      </c>
      <c r="I91" s="118" t="n">
        <v>99.3630573248408</v>
      </c>
      <c r="J91" s="96" t="n">
        <v>1.92</v>
      </c>
      <c r="K91" s="96" t="n">
        <v>43.7158469945355</v>
      </c>
      <c r="L91" s="103" t="n">
        <f aca="false">K91-I91</f>
        <v>-55.6472103303053</v>
      </c>
      <c r="M91" s="111" t="n">
        <v>26</v>
      </c>
      <c r="N91" s="117" t="s">
        <v>26</v>
      </c>
      <c r="O91" s="118" t="n">
        <v>99.3630573248408</v>
      </c>
      <c r="P91" s="96" t="n">
        <v>1.92</v>
      </c>
      <c r="Q91" s="120" t="n">
        <v>43.7158469945355</v>
      </c>
      <c r="R91" s="103" t="n">
        <f aca="false">Q91-O91</f>
        <v>-55.6472103303053</v>
      </c>
      <c r="S91" s="86"/>
    </row>
    <row r="92" customFormat="false" ht="12" hidden="false" customHeight="true" outlineLevel="0" collapsed="false">
      <c r="A92" s="86"/>
      <c r="B92" s="106" t="s">
        <v>30</v>
      </c>
      <c r="C92" s="103" t="n">
        <f aca="false">SUM(C66:C91)/26</f>
        <v>85.0826964462694</v>
      </c>
      <c r="D92" s="103" t="n">
        <v>-0.33</v>
      </c>
      <c r="E92" s="103" t="n">
        <f aca="false">SUM(E66:E91)/26</f>
        <v>80.3388662938813</v>
      </c>
      <c r="F92" s="122" t="n">
        <f aca="false">SUM(F66:F91)/26</f>
        <v>-4.7438301523881</v>
      </c>
      <c r="G92" s="123"/>
      <c r="H92" s="86"/>
      <c r="I92" s="86"/>
      <c r="J92" s="86"/>
      <c r="K92" s="86"/>
      <c r="L92" s="86"/>
      <c r="M92" s="123"/>
      <c r="N92" s="86"/>
      <c r="O92" s="86"/>
      <c r="P92" s="86"/>
      <c r="Q92" s="86"/>
      <c r="R92" s="86"/>
      <c r="S92" s="86"/>
    </row>
    <row r="93" customFormat="false" ht="14.1" hidden="false" customHeight="true" outlineLevel="0" collapsed="false">
      <c r="A93" s="86"/>
      <c r="B93" s="86"/>
      <c r="C93" s="86"/>
      <c r="D93" s="126"/>
      <c r="E93" s="86"/>
      <c r="F93" s="86"/>
      <c r="G93" s="123"/>
      <c r="H93" s="86"/>
      <c r="I93" s="86"/>
      <c r="J93" s="86"/>
      <c r="K93" s="86"/>
      <c r="L93" s="86"/>
      <c r="M93" s="123"/>
      <c r="N93" s="86"/>
      <c r="O93" s="86"/>
      <c r="P93" s="86"/>
      <c r="Q93" s="86"/>
      <c r="R93" s="86"/>
      <c r="S93" s="86"/>
    </row>
    <row r="94" customFormat="false" ht="24.95" hidden="false" customHeight="true" outlineLevel="0" collapsed="false">
      <c r="A94" s="83" t="s">
        <v>40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6"/>
    </row>
    <row r="95" customFormat="false" ht="24.95" hidden="false" customHeight="true" outlineLevel="0" collapsed="false">
      <c r="A95" s="111"/>
      <c r="B95" s="110" t="s">
        <v>31</v>
      </c>
      <c r="C95" s="110"/>
      <c r="D95" s="110"/>
      <c r="E95" s="110"/>
      <c r="F95" s="110"/>
      <c r="G95" s="111"/>
      <c r="H95" s="110" t="s">
        <v>32</v>
      </c>
      <c r="I95" s="110"/>
      <c r="J95" s="110"/>
      <c r="K95" s="110"/>
      <c r="L95" s="110"/>
      <c r="M95" s="111"/>
      <c r="N95" s="110" t="s">
        <v>62</v>
      </c>
      <c r="O95" s="110"/>
      <c r="P95" s="110"/>
      <c r="Q95" s="110"/>
      <c r="R95" s="110"/>
      <c r="S95" s="86"/>
    </row>
    <row r="96" customFormat="false" ht="24.85" hidden="false" customHeight="false" outlineLevel="0" collapsed="false">
      <c r="A96" s="111"/>
      <c r="B96" s="88" t="s">
        <v>44</v>
      </c>
      <c r="C96" s="92" t="s">
        <v>51</v>
      </c>
      <c r="D96" s="113" t="s">
        <v>63</v>
      </c>
      <c r="E96" s="92" t="s">
        <v>52</v>
      </c>
      <c r="F96" s="92" t="s">
        <v>63</v>
      </c>
      <c r="G96" s="114"/>
      <c r="H96" s="88" t="s">
        <v>44</v>
      </c>
      <c r="I96" s="92" t="s">
        <v>49</v>
      </c>
      <c r="J96" s="113" t="s">
        <v>63</v>
      </c>
      <c r="K96" s="92" t="s">
        <v>52</v>
      </c>
      <c r="L96" s="92" t="s">
        <v>63</v>
      </c>
      <c r="M96" s="114"/>
      <c r="N96" s="88" t="s">
        <v>44</v>
      </c>
      <c r="O96" s="92" t="s">
        <v>49</v>
      </c>
      <c r="P96" s="92" t="s">
        <v>52</v>
      </c>
      <c r="Q96" s="92" t="s">
        <v>52</v>
      </c>
      <c r="R96" s="92" t="s">
        <v>63</v>
      </c>
      <c r="S96" s="86"/>
    </row>
    <row r="97" customFormat="false" ht="12.75" hidden="false" customHeight="true" outlineLevel="0" collapsed="false">
      <c r="A97" s="111" t="n">
        <v>1</v>
      </c>
      <c r="B97" s="128" t="s">
        <v>12</v>
      </c>
      <c r="C97" s="118" t="n">
        <v>87.8980891719745</v>
      </c>
      <c r="D97" s="96" t="n">
        <v>22.35</v>
      </c>
      <c r="E97" s="96" t="n">
        <v>81.5181518151815</v>
      </c>
      <c r="F97" s="119" t="n">
        <f aca="false">E97-C97</f>
        <v>-6.37993735679301</v>
      </c>
      <c r="G97" s="111" t="n">
        <v>1</v>
      </c>
      <c r="H97" s="117" t="s">
        <v>23</v>
      </c>
      <c r="I97" s="118" t="n">
        <v>52.7777777777778</v>
      </c>
      <c r="J97" s="96" t="n">
        <v>-5.82</v>
      </c>
      <c r="K97" s="96" t="n">
        <v>62.0748299319728</v>
      </c>
      <c r="L97" s="97" t="n">
        <f aca="false">K97-I97</f>
        <v>9.297052154195</v>
      </c>
      <c r="M97" s="111" t="n">
        <v>1</v>
      </c>
      <c r="N97" s="117" t="s">
        <v>22</v>
      </c>
      <c r="O97" s="118" t="n">
        <v>98.6754966887417</v>
      </c>
      <c r="P97" s="96" t="n">
        <v>-0.07</v>
      </c>
      <c r="Q97" s="120" t="n">
        <v>98.6928104575163</v>
      </c>
      <c r="R97" s="119" t="n">
        <f aca="false">Q97-O97</f>
        <v>0.0173137687745992</v>
      </c>
      <c r="S97" s="86"/>
    </row>
    <row r="98" customFormat="false" ht="12.75" hidden="false" customHeight="true" outlineLevel="0" collapsed="false">
      <c r="A98" s="111" t="n">
        <v>2</v>
      </c>
      <c r="B98" s="128" t="s">
        <v>25</v>
      </c>
      <c r="C98" s="118" t="n">
        <v>81.9354838709677</v>
      </c>
      <c r="D98" s="96" t="n">
        <v>2.97</v>
      </c>
      <c r="E98" s="96" t="n">
        <v>85.3960396039604</v>
      </c>
      <c r="F98" s="119" t="n">
        <f aca="false">E98-C98</f>
        <v>3.4605557329927</v>
      </c>
      <c r="G98" s="111" t="n">
        <v>2</v>
      </c>
      <c r="H98" s="117" t="s">
        <v>27</v>
      </c>
      <c r="I98" s="118" t="n">
        <v>83.3333333333333</v>
      </c>
      <c r="J98" s="96" t="n">
        <v>-8.23</v>
      </c>
      <c r="K98" s="96" t="n">
        <v>92.0529801324503</v>
      </c>
      <c r="L98" s="97" t="n">
        <f aca="false">K98-I98</f>
        <v>8.719646799117</v>
      </c>
      <c r="M98" s="111" t="n">
        <v>2</v>
      </c>
      <c r="N98" s="117" t="s">
        <v>18</v>
      </c>
      <c r="O98" s="118" t="n">
        <v>100</v>
      </c>
      <c r="P98" s="96" t="n">
        <v>11.65</v>
      </c>
      <c r="Q98" s="120" t="n">
        <v>98.0392156862745</v>
      </c>
      <c r="R98" s="119" t="n">
        <f aca="false">Q98-O98</f>
        <v>-1.9607843137255</v>
      </c>
      <c r="S98" s="86"/>
    </row>
    <row r="99" customFormat="false" ht="12.75" hidden="false" customHeight="true" outlineLevel="0" collapsed="false">
      <c r="A99" s="111" t="n">
        <v>3</v>
      </c>
      <c r="B99" s="128" t="s">
        <v>28</v>
      </c>
      <c r="C99" s="118" t="n">
        <v>61.1940298507463</v>
      </c>
      <c r="D99" s="96" t="n">
        <v>-8.84</v>
      </c>
      <c r="E99" s="96" t="n">
        <v>53.8812785388128</v>
      </c>
      <c r="F99" s="119" t="n">
        <f aca="false">E99-C99</f>
        <v>-7.3127513119335</v>
      </c>
      <c r="G99" s="111" t="n">
        <v>3</v>
      </c>
      <c r="H99" s="117" t="s">
        <v>24</v>
      </c>
      <c r="I99" s="118" t="n">
        <v>78.8856304985337</v>
      </c>
      <c r="J99" s="96" t="n">
        <v>-2.39</v>
      </c>
      <c r="K99" s="96" t="n">
        <v>86.8217054263566</v>
      </c>
      <c r="L99" s="97" t="n">
        <f aca="false">K99-I99</f>
        <v>7.9360749278229</v>
      </c>
      <c r="M99" s="111" t="n">
        <v>3</v>
      </c>
      <c r="N99" s="121" t="s">
        <v>64</v>
      </c>
      <c r="O99" s="118" t="n">
        <v>95.1219512195122</v>
      </c>
      <c r="P99" s="96" t="n">
        <v>5.87</v>
      </c>
      <c r="Q99" s="120" t="n">
        <v>93.452380952381</v>
      </c>
      <c r="R99" s="119" t="n">
        <f aca="false">Q99-O99</f>
        <v>-1.66957026713119</v>
      </c>
      <c r="S99" s="86"/>
    </row>
    <row r="100" customFormat="false" ht="12.75" hidden="false" customHeight="true" outlineLevel="0" collapsed="false">
      <c r="A100" s="111" t="n">
        <v>4</v>
      </c>
      <c r="B100" s="128" t="s">
        <v>24</v>
      </c>
      <c r="C100" s="118" t="n">
        <v>78.8856304985337</v>
      </c>
      <c r="D100" s="96" t="n">
        <v>-2.39</v>
      </c>
      <c r="E100" s="96" t="n">
        <v>86.8217054263566</v>
      </c>
      <c r="F100" s="119" t="n">
        <f aca="false">E100-C100</f>
        <v>7.9360749278229</v>
      </c>
      <c r="G100" s="111" t="n">
        <v>4</v>
      </c>
      <c r="H100" s="117" t="s">
        <v>10</v>
      </c>
      <c r="I100" s="118" t="n">
        <v>63.9805825242718</v>
      </c>
      <c r="J100" s="96" t="n">
        <v>-9.06</v>
      </c>
      <c r="K100" s="96" t="n">
        <v>71.1001642036125</v>
      </c>
      <c r="L100" s="97" t="n">
        <f aca="false">K100-I100</f>
        <v>7.11958167934069</v>
      </c>
      <c r="M100" s="111" t="n">
        <v>4</v>
      </c>
      <c r="N100" s="117" t="s">
        <v>11</v>
      </c>
      <c r="O100" s="118" t="n">
        <v>89.3203883495146</v>
      </c>
      <c r="P100" s="96" t="n">
        <v>17.41</v>
      </c>
      <c r="Q100" s="120" t="n">
        <v>92.3809523809524</v>
      </c>
      <c r="R100" s="119" t="n">
        <f aca="false">Q100-O100</f>
        <v>3.06056403143779</v>
      </c>
      <c r="S100" s="86"/>
    </row>
    <row r="101" customFormat="false" ht="12.75" hidden="false" customHeight="true" outlineLevel="0" collapsed="false">
      <c r="A101" s="111" t="n">
        <v>5</v>
      </c>
      <c r="B101" s="128" t="s">
        <v>23</v>
      </c>
      <c r="C101" s="118" t="n">
        <v>52.7777777777778</v>
      </c>
      <c r="D101" s="96" t="n">
        <v>-5.82</v>
      </c>
      <c r="E101" s="96" t="n">
        <v>62.0748299319728</v>
      </c>
      <c r="F101" s="119" t="n">
        <f aca="false">E101-C101</f>
        <v>9.297052154195</v>
      </c>
      <c r="G101" s="111" t="n">
        <v>5</v>
      </c>
      <c r="H101" s="117" t="s">
        <v>14</v>
      </c>
      <c r="I101" s="118" t="n">
        <v>77.7456647398844</v>
      </c>
      <c r="J101" s="96" t="n">
        <v>14.21</v>
      </c>
      <c r="K101" s="96" t="n">
        <v>82.8382838283828</v>
      </c>
      <c r="L101" s="97" t="n">
        <f aca="false">K101-I101</f>
        <v>5.0926190884984</v>
      </c>
      <c r="M101" s="111" t="n">
        <v>5</v>
      </c>
      <c r="N101" s="117" t="s">
        <v>27</v>
      </c>
      <c r="O101" s="118" t="n">
        <v>83.3333333333333</v>
      </c>
      <c r="P101" s="96" t="n">
        <v>-8.23</v>
      </c>
      <c r="Q101" s="120" t="n">
        <v>92.0529801324503</v>
      </c>
      <c r="R101" s="119" t="n">
        <f aca="false">Q101-O101</f>
        <v>8.719646799117</v>
      </c>
      <c r="S101" s="86"/>
    </row>
    <row r="102" customFormat="false" ht="12.75" hidden="false" customHeight="true" outlineLevel="0" collapsed="false">
      <c r="A102" s="111" t="n">
        <v>6</v>
      </c>
      <c r="B102" s="128" t="s">
        <v>22</v>
      </c>
      <c r="C102" s="118" t="n">
        <v>98.6754966887417</v>
      </c>
      <c r="D102" s="96" t="n">
        <v>-0.07</v>
      </c>
      <c r="E102" s="96" t="n">
        <v>98.6928104575163</v>
      </c>
      <c r="F102" s="119" t="n">
        <f aca="false">E102-C102</f>
        <v>0.0173137687745992</v>
      </c>
      <c r="G102" s="111" t="n">
        <v>6</v>
      </c>
      <c r="H102" s="117" t="s">
        <v>15</v>
      </c>
      <c r="I102" s="118" t="n">
        <v>67.4901185770751</v>
      </c>
      <c r="J102" s="96" t="n">
        <v>-4.57</v>
      </c>
      <c r="K102" s="96" t="n">
        <v>72.4590163934426</v>
      </c>
      <c r="L102" s="102" t="n">
        <f aca="false">K102-I102</f>
        <v>4.9688978163675</v>
      </c>
      <c r="M102" s="111" t="n">
        <v>6</v>
      </c>
      <c r="N102" s="117" t="s">
        <v>20</v>
      </c>
      <c r="O102" s="118" t="n">
        <v>93.7888198757764</v>
      </c>
      <c r="P102" s="96" t="n">
        <v>-3.29</v>
      </c>
      <c r="Q102" s="120" t="n">
        <v>91.4179104477612</v>
      </c>
      <c r="R102" s="119" t="n">
        <f aca="false">Q102-O102</f>
        <v>-2.3709094280152</v>
      </c>
      <c r="S102" s="86"/>
    </row>
    <row r="103" customFormat="false" ht="12.75" hidden="false" customHeight="true" outlineLevel="0" collapsed="false">
      <c r="A103" s="111" t="n">
        <v>7</v>
      </c>
      <c r="B103" s="128" t="s">
        <v>13</v>
      </c>
      <c r="C103" s="118" t="n">
        <v>90.7407407407408</v>
      </c>
      <c r="D103" s="96" t="n">
        <v>-3.33</v>
      </c>
      <c r="E103" s="96" t="n">
        <v>76.5182186234818</v>
      </c>
      <c r="F103" s="103" t="n">
        <f aca="false">E103-C103</f>
        <v>-14.222522117259</v>
      </c>
      <c r="G103" s="111" t="n">
        <v>7</v>
      </c>
      <c r="H103" s="117" t="s">
        <v>25</v>
      </c>
      <c r="I103" s="118" t="n">
        <v>81.9354838709677</v>
      </c>
      <c r="J103" s="96" t="n">
        <v>2.97</v>
      </c>
      <c r="K103" s="96" t="n">
        <v>85.3960396039604</v>
      </c>
      <c r="L103" s="102" t="n">
        <f aca="false">K103-I103</f>
        <v>3.4605557329927</v>
      </c>
      <c r="M103" s="111" t="n">
        <v>7</v>
      </c>
      <c r="N103" s="117" t="s">
        <v>24</v>
      </c>
      <c r="O103" s="118" t="n">
        <v>78.8856304985337</v>
      </c>
      <c r="P103" s="96" t="n">
        <v>-2.39</v>
      </c>
      <c r="Q103" s="120" t="n">
        <v>86.8217054263566</v>
      </c>
      <c r="R103" s="119" t="n">
        <f aca="false">Q103-O103</f>
        <v>7.9360749278229</v>
      </c>
      <c r="S103" s="86"/>
    </row>
    <row r="104" customFormat="false" ht="12.75" hidden="false" customHeight="true" outlineLevel="0" collapsed="false">
      <c r="A104" s="111" t="n">
        <v>8</v>
      </c>
      <c r="B104" s="128" t="s">
        <v>29</v>
      </c>
      <c r="C104" s="118" t="n">
        <v>72.6666666666667</v>
      </c>
      <c r="D104" s="96" t="n">
        <v>-3.5</v>
      </c>
      <c r="E104" s="96" t="n">
        <v>72.7848101265823</v>
      </c>
      <c r="F104" s="119" t="n">
        <f aca="false">E104-C104</f>
        <v>0.118143459915601</v>
      </c>
      <c r="G104" s="111" t="n">
        <v>8</v>
      </c>
      <c r="H104" s="117" t="s">
        <v>11</v>
      </c>
      <c r="I104" s="118" t="n">
        <v>89.3203883495146</v>
      </c>
      <c r="J104" s="96" t="n">
        <v>17.41</v>
      </c>
      <c r="K104" s="96" t="n">
        <v>92.3809523809524</v>
      </c>
      <c r="L104" s="102" t="n">
        <f aca="false">K104-I104</f>
        <v>3.06056403143779</v>
      </c>
      <c r="M104" s="111" t="n">
        <v>8</v>
      </c>
      <c r="N104" s="117" t="s">
        <v>25</v>
      </c>
      <c r="O104" s="118" t="n">
        <v>81.9354838709677</v>
      </c>
      <c r="P104" s="96" t="n">
        <v>2.97</v>
      </c>
      <c r="Q104" s="120" t="n">
        <v>85.3960396039604</v>
      </c>
      <c r="R104" s="119" t="n">
        <f aca="false">Q104-O104</f>
        <v>3.4605557329927</v>
      </c>
      <c r="S104" s="86"/>
    </row>
    <row r="105" customFormat="false" ht="12.75" hidden="false" customHeight="true" outlineLevel="0" collapsed="false">
      <c r="A105" s="111" t="n">
        <v>9</v>
      </c>
      <c r="B105" s="128" t="s">
        <v>14</v>
      </c>
      <c r="C105" s="118" t="n">
        <v>77.7456647398844</v>
      </c>
      <c r="D105" s="96" t="n">
        <v>14.21</v>
      </c>
      <c r="E105" s="96" t="n">
        <v>82.8382838283828</v>
      </c>
      <c r="F105" s="119" t="n">
        <f aca="false">E105-C105</f>
        <v>5.0926190884984</v>
      </c>
      <c r="G105" s="111" t="n">
        <v>9</v>
      </c>
      <c r="H105" s="117" t="s">
        <v>29</v>
      </c>
      <c r="I105" s="118" t="n">
        <v>72.6666666666667</v>
      </c>
      <c r="J105" s="96" t="n">
        <v>-3.5</v>
      </c>
      <c r="K105" s="96" t="n">
        <v>72.7848101265823</v>
      </c>
      <c r="L105" s="102" t="n">
        <f aca="false">K105-I105</f>
        <v>0.118143459915601</v>
      </c>
      <c r="M105" s="111" t="n">
        <v>9</v>
      </c>
      <c r="N105" s="117" t="s">
        <v>14</v>
      </c>
      <c r="O105" s="118" t="n">
        <v>77.7456647398844</v>
      </c>
      <c r="P105" s="96" t="n">
        <v>14.21</v>
      </c>
      <c r="Q105" s="120" t="n">
        <v>82.8382838283828</v>
      </c>
      <c r="R105" s="119" t="n">
        <f aca="false">Q105-O105</f>
        <v>5.0926190884984</v>
      </c>
      <c r="S105" s="86"/>
    </row>
    <row r="106" customFormat="false" ht="12.75" hidden="false" customHeight="true" outlineLevel="0" collapsed="false">
      <c r="A106" s="111" t="n">
        <v>10</v>
      </c>
      <c r="B106" s="128" t="s">
        <v>26</v>
      </c>
      <c r="C106" s="118" t="n">
        <v>99.3589743589744</v>
      </c>
      <c r="D106" s="96" t="n">
        <v>4.14</v>
      </c>
      <c r="E106" s="96" t="n">
        <v>35.7142857142857</v>
      </c>
      <c r="F106" s="103" t="n">
        <f aca="false">E106-C106</f>
        <v>-63.6446886446887</v>
      </c>
      <c r="G106" s="111" t="n">
        <v>10</v>
      </c>
      <c r="H106" s="117" t="s">
        <v>22</v>
      </c>
      <c r="I106" s="118" t="n">
        <v>98.6754966887417</v>
      </c>
      <c r="J106" s="96" t="n">
        <v>-0.07</v>
      </c>
      <c r="K106" s="96" t="n">
        <v>98.6928104575163</v>
      </c>
      <c r="L106" s="102" t="n">
        <f aca="false">K106-I106</f>
        <v>0.0173137687745992</v>
      </c>
      <c r="M106" s="111" t="n">
        <v>10</v>
      </c>
      <c r="N106" s="117" t="s">
        <v>12</v>
      </c>
      <c r="O106" s="118" t="n">
        <v>87.8980891719745</v>
      </c>
      <c r="P106" s="96" t="n">
        <v>22.35</v>
      </c>
      <c r="Q106" s="120" t="n">
        <v>81.5181518151815</v>
      </c>
      <c r="R106" s="119" t="n">
        <f aca="false">Q106-O106</f>
        <v>-6.37993735679301</v>
      </c>
      <c r="S106" s="86"/>
    </row>
    <row r="107" customFormat="false" ht="12.75" hidden="false" customHeight="true" outlineLevel="0" collapsed="false">
      <c r="A107" s="111" t="n">
        <v>11</v>
      </c>
      <c r="B107" s="128" t="s">
        <v>20</v>
      </c>
      <c r="C107" s="118" t="n">
        <v>93.7888198757764</v>
      </c>
      <c r="D107" s="96" t="n">
        <v>-3.29</v>
      </c>
      <c r="E107" s="96" t="n">
        <v>91.4179104477612</v>
      </c>
      <c r="F107" s="119" t="n">
        <f aca="false">E107-C107</f>
        <v>-2.3709094280152</v>
      </c>
      <c r="G107" s="111" t="n">
        <v>11</v>
      </c>
      <c r="H107" s="121" t="s">
        <v>64</v>
      </c>
      <c r="I107" s="118" t="n">
        <v>95.1219512195122</v>
      </c>
      <c r="J107" s="96" t="n">
        <v>5.87</v>
      </c>
      <c r="K107" s="96" t="n">
        <v>93.452380952381</v>
      </c>
      <c r="L107" s="102" t="n">
        <f aca="false">K107-I107</f>
        <v>-1.66957026713119</v>
      </c>
      <c r="M107" s="111" t="n">
        <v>11</v>
      </c>
      <c r="N107" s="117" t="s">
        <v>21</v>
      </c>
      <c r="O107" s="118" t="n">
        <v>82.8193832599119</v>
      </c>
      <c r="P107" s="96" t="n">
        <v>8.29</v>
      </c>
      <c r="Q107" s="120" t="n">
        <v>79.4117647058824</v>
      </c>
      <c r="R107" s="119" t="n">
        <f aca="false">Q107-O107</f>
        <v>-3.4076185540295</v>
      </c>
      <c r="S107" s="86"/>
    </row>
    <row r="108" customFormat="false" ht="12.75" hidden="false" customHeight="true" outlineLevel="0" collapsed="false">
      <c r="A108" s="111" t="n">
        <v>12</v>
      </c>
      <c r="B108" s="128" t="s">
        <v>21</v>
      </c>
      <c r="C108" s="118" t="n">
        <v>82.8193832599119</v>
      </c>
      <c r="D108" s="96" t="n">
        <v>8.29</v>
      </c>
      <c r="E108" s="96" t="n">
        <v>79.4117647058824</v>
      </c>
      <c r="F108" s="119" t="n">
        <f aca="false">E108-C108</f>
        <v>-3.4076185540295</v>
      </c>
      <c r="G108" s="111" t="n">
        <v>12</v>
      </c>
      <c r="H108" s="117" t="s">
        <v>19</v>
      </c>
      <c r="I108" s="118" t="n">
        <v>54.1538461538462</v>
      </c>
      <c r="J108" s="96" t="n">
        <v>-2.24</v>
      </c>
      <c r="K108" s="96" t="n">
        <v>52.2099447513812</v>
      </c>
      <c r="L108" s="102" t="n">
        <f aca="false">K108-I108</f>
        <v>-1.943901402465</v>
      </c>
      <c r="M108" s="111" t="n">
        <v>12</v>
      </c>
      <c r="N108" s="117" t="s">
        <v>13</v>
      </c>
      <c r="O108" s="118" t="n">
        <v>90.7407407407408</v>
      </c>
      <c r="P108" s="96" t="n">
        <v>-3.33</v>
      </c>
      <c r="Q108" s="120" t="n">
        <v>76.5182186234818</v>
      </c>
      <c r="R108" s="103" t="n">
        <f aca="false">Q108-O108</f>
        <v>-14.222522117259</v>
      </c>
      <c r="S108" s="86"/>
    </row>
    <row r="109" customFormat="false" ht="12.75" hidden="false" customHeight="true" outlineLevel="0" collapsed="false">
      <c r="A109" s="111" t="n">
        <v>13</v>
      </c>
      <c r="B109" s="128" t="s">
        <v>19</v>
      </c>
      <c r="C109" s="118" t="n">
        <v>54.1538461538462</v>
      </c>
      <c r="D109" s="96" t="n">
        <v>-2.24</v>
      </c>
      <c r="E109" s="96" t="n">
        <v>52.2099447513812</v>
      </c>
      <c r="F109" s="119" t="n">
        <f aca="false">E109-C109</f>
        <v>-1.943901402465</v>
      </c>
      <c r="G109" s="111" t="n">
        <v>13</v>
      </c>
      <c r="H109" s="117" t="s">
        <v>18</v>
      </c>
      <c r="I109" s="118" t="n">
        <v>100</v>
      </c>
      <c r="J109" s="96" t="n">
        <v>11.65</v>
      </c>
      <c r="K109" s="96" t="n">
        <v>98.0392156862745</v>
      </c>
      <c r="L109" s="102" t="n">
        <f aca="false">K109-I109</f>
        <v>-1.9607843137255</v>
      </c>
      <c r="M109" s="111" t="n">
        <v>13</v>
      </c>
      <c r="N109" s="117" t="s">
        <v>9</v>
      </c>
      <c r="O109" s="118" t="n">
        <v>99.4444444444444</v>
      </c>
      <c r="P109" s="96" t="n">
        <v>0.63</v>
      </c>
      <c r="Q109" s="120" t="n">
        <v>75.9842519685039</v>
      </c>
      <c r="R109" s="103" t="n">
        <f aca="false">Q109-O109</f>
        <v>-23.4601924759405</v>
      </c>
      <c r="S109" s="86"/>
    </row>
    <row r="110" customFormat="false" ht="12.75" hidden="false" customHeight="true" outlineLevel="0" collapsed="false">
      <c r="A110" s="111" t="n">
        <v>14</v>
      </c>
      <c r="B110" s="128" t="s">
        <v>27</v>
      </c>
      <c r="C110" s="118" t="n">
        <v>83.3333333333333</v>
      </c>
      <c r="D110" s="96" t="n">
        <v>-8.23</v>
      </c>
      <c r="E110" s="96" t="n">
        <v>92.0529801324503</v>
      </c>
      <c r="F110" s="119" t="n">
        <f aca="false">E110-C110</f>
        <v>8.719646799117</v>
      </c>
      <c r="G110" s="111" t="n">
        <v>14</v>
      </c>
      <c r="H110" s="117" t="s">
        <v>20</v>
      </c>
      <c r="I110" s="118" t="n">
        <v>93.7888198757764</v>
      </c>
      <c r="J110" s="96" t="n">
        <v>-3.29</v>
      </c>
      <c r="K110" s="96" t="n">
        <v>91.4179104477612</v>
      </c>
      <c r="L110" s="102" t="n">
        <f aca="false">K110-I110</f>
        <v>-2.3709094280152</v>
      </c>
      <c r="M110" s="111" t="n">
        <v>14</v>
      </c>
      <c r="N110" s="117" t="s">
        <v>29</v>
      </c>
      <c r="O110" s="118" t="n">
        <v>72.6666666666667</v>
      </c>
      <c r="P110" s="96" t="n">
        <v>-3.5</v>
      </c>
      <c r="Q110" s="120" t="n">
        <v>72.7848101265823</v>
      </c>
      <c r="R110" s="119" t="n">
        <f aca="false">Q110-O110</f>
        <v>0.118143459915601</v>
      </c>
      <c r="S110" s="86"/>
    </row>
    <row r="111" customFormat="false" ht="12.75" hidden="false" customHeight="true" outlineLevel="0" collapsed="false">
      <c r="A111" s="111" t="n">
        <v>15</v>
      </c>
      <c r="B111" s="129" t="s">
        <v>64</v>
      </c>
      <c r="C111" s="118" t="n">
        <v>95.1219512195122</v>
      </c>
      <c r="D111" s="96" t="n">
        <v>5.87</v>
      </c>
      <c r="E111" s="96" t="n">
        <v>93.452380952381</v>
      </c>
      <c r="F111" s="119" t="n">
        <f aca="false">E111-C111</f>
        <v>-1.66957026713119</v>
      </c>
      <c r="G111" s="111" t="n">
        <v>15</v>
      </c>
      <c r="H111" s="117" t="s">
        <v>6</v>
      </c>
      <c r="I111" s="118" t="n">
        <v>67.6328502415459</v>
      </c>
      <c r="J111" s="96" t="n">
        <v>-3.86</v>
      </c>
      <c r="K111" s="96" t="n">
        <v>64.6464646464647</v>
      </c>
      <c r="L111" s="102" t="n">
        <f aca="false">K111-I111</f>
        <v>-2.9863855950812</v>
      </c>
      <c r="M111" s="111" t="n">
        <v>15</v>
      </c>
      <c r="N111" s="117" t="s">
        <v>15</v>
      </c>
      <c r="O111" s="118" t="n">
        <v>67.4901185770751</v>
      </c>
      <c r="P111" s="96" t="n">
        <v>-4.57</v>
      </c>
      <c r="Q111" s="120" t="n">
        <v>72.4590163934426</v>
      </c>
      <c r="R111" s="119" t="n">
        <f aca="false">Q111-O111</f>
        <v>4.9688978163675</v>
      </c>
      <c r="S111" s="86"/>
    </row>
    <row r="112" customFormat="false" ht="12.75" hidden="false" customHeight="true" outlineLevel="0" collapsed="false">
      <c r="A112" s="111" t="n">
        <v>16</v>
      </c>
      <c r="B112" s="128" t="s">
        <v>15</v>
      </c>
      <c r="C112" s="118" t="n">
        <v>67.4901185770751</v>
      </c>
      <c r="D112" s="96" t="n">
        <v>-4.57</v>
      </c>
      <c r="E112" s="96" t="n">
        <v>72.4590163934426</v>
      </c>
      <c r="F112" s="119" t="n">
        <f aca="false">E112-C112</f>
        <v>4.9688978163675</v>
      </c>
      <c r="G112" s="111" t="n">
        <v>16</v>
      </c>
      <c r="H112" s="117" t="s">
        <v>21</v>
      </c>
      <c r="I112" s="118" t="n">
        <v>82.8193832599119</v>
      </c>
      <c r="J112" s="96" t="n">
        <v>8.29</v>
      </c>
      <c r="K112" s="96" t="n">
        <v>79.4117647058824</v>
      </c>
      <c r="L112" s="102" t="n">
        <f aca="false">K112-I112</f>
        <v>-3.4076185540295</v>
      </c>
      <c r="M112" s="111" t="n">
        <v>16</v>
      </c>
      <c r="N112" s="117" t="s">
        <v>16</v>
      </c>
      <c r="O112" s="118" t="n">
        <v>75.6974581525109</v>
      </c>
      <c r="P112" s="96" t="n">
        <v>3.97</v>
      </c>
      <c r="Q112" s="120" t="n">
        <v>71.6427232979388</v>
      </c>
      <c r="R112" s="119" t="n">
        <f aca="false">Q112-O112</f>
        <v>-4.0547348545721</v>
      </c>
      <c r="S112" s="86"/>
    </row>
    <row r="113" customFormat="false" ht="12.75" hidden="false" customHeight="true" outlineLevel="0" collapsed="false">
      <c r="A113" s="111" t="n">
        <v>17</v>
      </c>
      <c r="B113" s="128" t="s">
        <v>4</v>
      </c>
      <c r="C113" s="118" t="n">
        <v>67.5531914893617</v>
      </c>
      <c r="D113" s="96" t="n">
        <v>-16.13</v>
      </c>
      <c r="E113" s="96" t="n">
        <v>62.3430962343096</v>
      </c>
      <c r="F113" s="119" t="n">
        <f aca="false">E113-C113</f>
        <v>-5.2100952550521</v>
      </c>
      <c r="G113" s="111" t="n">
        <v>17</v>
      </c>
      <c r="H113" s="117" t="s">
        <v>16</v>
      </c>
      <c r="I113" s="118" t="n">
        <v>75.6974581525109</v>
      </c>
      <c r="J113" s="96" t="n">
        <v>3.97</v>
      </c>
      <c r="K113" s="96" t="n">
        <v>71.6427232979388</v>
      </c>
      <c r="L113" s="102" t="n">
        <f aca="false">K113-I113</f>
        <v>-4.0547348545721</v>
      </c>
      <c r="M113" s="111" t="n">
        <v>17</v>
      </c>
      <c r="N113" s="117" t="s">
        <v>10</v>
      </c>
      <c r="O113" s="118" t="n">
        <v>63.9805825242718</v>
      </c>
      <c r="P113" s="96" t="n">
        <v>-9.06</v>
      </c>
      <c r="Q113" s="120" t="n">
        <v>71.1001642036125</v>
      </c>
      <c r="R113" s="119" t="n">
        <f aca="false">Q113-O113</f>
        <v>7.11958167934069</v>
      </c>
      <c r="S113" s="86"/>
    </row>
    <row r="114" customFormat="false" ht="12.75" hidden="false" customHeight="true" outlineLevel="0" collapsed="false">
      <c r="A114" s="111" t="n">
        <v>18</v>
      </c>
      <c r="B114" s="128" t="s">
        <v>5</v>
      </c>
      <c r="C114" s="118" t="n">
        <v>56.8421052631579</v>
      </c>
      <c r="D114" s="96" t="n">
        <v>-4.34</v>
      </c>
      <c r="E114" s="96" t="n">
        <v>48.2185273159145</v>
      </c>
      <c r="F114" s="119" t="n">
        <f aca="false">E114-C114</f>
        <v>-8.6235779472434</v>
      </c>
      <c r="G114" s="111" t="n">
        <v>18</v>
      </c>
      <c r="H114" s="117" t="s">
        <v>4</v>
      </c>
      <c r="I114" s="118" t="n">
        <v>67.5531914893617</v>
      </c>
      <c r="J114" s="96" t="n">
        <v>-16.13</v>
      </c>
      <c r="K114" s="96" t="n">
        <v>62.3430962343096</v>
      </c>
      <c r="L114" s="103" t="n">
        <f aca="false">K114-I114</f>
        <v>-5.2100952550521</v>
      </c>
      <c r="M114" s="111" t="n">
        <v>18</v>
      </c>
      <c r="N114" s="117" t="s">
        <v>8</v>
      </c>
      <c r="O114" s="118" t="n">
        <v>80.3030303030303</v>
      </c>
      <c r="P114" s="96" t="n">
        <v>4.32</v>
      </c>
      <c r="Q114" s="120" t="n">
        <v>70.5246913580247</v>
      </c>
      <c r="R114" s="119" t="n">
        <f aca="false">Q114-O114</f>
        <v>-9.7783389450056</v>
      </c>
      <c r="S114" s="86"/>
    </row>
    <row r="115" customFormat="false" ht="12.75" hidden="false" customHeight="true" outlineLevel="0" collapsed="false">
      <c r="A115" s="111" t="n">
        <v>19</v>
      </c>
      <c r="B115" s="128" t="s">
        <v>18</v>
      </c>
      <c r="C115" s="118" t="n">
        <v>100</v>
      </c>
      <c r="D115" s="96" t="n">
        <v>11.65</v>
      </c>
      <c r="E115" s="96" t="n">
        <v>98.0392156862745</v>
      </c>
      <c r="F115" s="119" t="n">
        <f aca="false">E115-C115</f>
        <v>-1.9607843137255</v>
      </c>
      <c r="G115" s="111" t="n">
        <v>19</v>
      </c>
      <c r="H115" s="117" t="s">
        <v>12</v>
      </c>
      <c r="I115" s="118" t="n">
        <v>87.8980891719745</v>
      </c>
      <c r="J115" s="96" t="n">
        <v>22.35</v>
      </c>
      <c r="K115" s="96" t="n">
        <v>81.5181518151815</v>
      </c>
      <c r="L115" s="103" t="n">
        <f aca="false">K115-I115</f>
        <v>-6.37993735679301</v>
      </c>
      <c r="M115" s="111" t="n">
        <v>19</v>
      </c>
      <c r="N115" s="117" t="s">
        <v>6</v>
      </c>
      <c r="O115" s="118" t="n">
        <v>67.6328502415459</v>
      </c>
      <c r="P115" s="96" t="n">
        <v>-3.86</v>
      </c>
      <c r="Q115" s="120" t="n">
        <v>64.6464646464647</v>
      </c>
      <c r="R115" s="119" t="n">
        <f aca="false">Q115-O115</f>
        <v>-2.9863855950812</v>
      </c>
      <c r="S115" s="86"/>
    </row>
    <row r="116" customFormat="false" ht="12.75" hidden="false" customHeight="true" outlineLevel="0" collapsed="false">
      <c r="A116" s="111" t="n">
        <v>20</v>
      </c>
      <c r="B116" s="128" t="s">
        <v>6</v>
      </c>
      <c r="C116" s="118" t="n">
        <v>67.6328502415459</v>
      </c>
      <c r="D116" s="96" t="n">
        <v>-3.86</v>
      </c>
      <c r="E116" s="96" t="n">
        <v>64.6464646464647</v>
      </c>
      <c r="F116" s="119" t="n">
        <f aca="false">E116-C116</f>
        <v>-2.9863855950812</v>
      </c>
      <c r="G116" s="111" t="n">
        <v>20</v>
      </c>
      <c r="H116" s="117" t="s">
        <v>28</v>
      </c>
      <c r="I116" s="118" t="n">
        <v>61.1940298507463</v>
      </c>
      <c r="J116" s="96" t="n">
        <v>-8.84</v>
      </c>
      <c r="K116" s="96" t="n">
        <v>53.8812785388128</v>
      </c>
      <c r="L116" s="103" t="n">
        <f aca="false">K116-I116</f>
        <v>-7.3127513119335</v>
      </c>
      <c r="M116" s="111" t="n">
        <v>20</v>
      </c>
      <c r="N116" s="117" t="s">
        <v>4</v>
      </c>
      <c r="O116" s="118" t="n">
        <v>67.5531914893617</v>
      </c>
      <c r="P116" s="96" t="n">
        <v>-16.13</v>
      </c>
      <c r="Q116" s="120" t="n">
        <v>62.3430962343096</v>
      </c>
      <c r="R116" s="119" t="n">
        <f aca="false">Q116-O116</f>
        <v>-5.2100952550521</v>
      </c>
      <c r="S116" s="86"/>
    </row>
    <row r="117" customFormat="false" ht="12.75" hidden="false" customHeight="true" outlineLevel="0" collapsed="false">
      <c r="A117" s="111" t="n">
        <v>21</v>
      </c>
      <c r="B117" s="128" t="s">
        <v>7</v>
      </c>
      <c r="C117" s="118" t="n">
        <v>62</v>
      </c>
      <c r="D117" s="96" t="n">
        <v>-31.6</v>
      </c>
      <c r="E117" s="96" t="n">
        <v>48.1481481481481</v>
      </c>
      <c r="F117" s="103" t="n">
        <f aca="false">E117-C117</f>
        <v>-13.8518518518519</v>
      </c>
      <c r="G117" s="111" t="n">
        <v>21</v>
      </c>
      <c r="H117" s="117" t="s">
        <v>5</v>
      </c>
      <c r="I117" s="118" t="n">
        <v>56.8421052631579</v>
      </c>
      <c r="J117" s="96" t="n">
        <v>-4.34</v>
      </c>
      <c r="K117" s="96" t="n">
        <v>48.2185273159145</v>
      </c>
      <c r="L117" s="103" t="n">
        <f aca="false">K117-I117</f>
        <v>-8.6235779472434</v>
      </c>
      <c r="M117" s="111" t="n">
        <v>21</v>
      </c>
      <c r="N117" s="117" t="s">
        <v>23</v>
      </c>
      <c r="O117" s="118" t="n">
        <v>52.7777777777778</v>
      </c>
      <c r="P117" s="96" t="n">
        <v>-5.82</v>
      </c>
      <c r="Q117" s="120" t="n">
        <v>62.0748299319728</v>
      </c>
      <c r="R117" s="119" t="n">
        <f aca="false">Q117-O117</f>
        <v>9.297052154195</v>
      </c>
      <c r="S117" s="86"/>
    </row>
    <row r="118" customFormat="false" ht="12.75" hidden="false" customHeight="true" outlineLevel="0" collapsed="false">
      <c r="A118" s="111" t="n">
        <v>22</v>
      </c>
      <c r="B118" s="128" t="s">
        <v>16</v>
      </c>
      <c r="C118" s="118" t="n">
        <v>75.6974581525109</v>
      </c>
      <c r="D118" s="96" t="n">
        <v>3.97</v>
      </c>
      <c r="E118" s="96" t="n">
        <v>71.6427232979388</v>
      </c>
      <c r="F118" s="119" t="n">
        <f aca="false">E118-C118</f>
        <v>-4.0547348545721</v>
      </c>
      <c r="G118" s="111" t="n">
        <v>22</v>
      </c>
      <c r="H118" s="117" t="s">
        <v>8</v>
      </c>
      <c r="I118" s="118" t="n">
        <v>80.3030303030303</v>
      </c>
      <c r="J118" s="96" t="n">
        <v>4.32</v>
      </c>
      <c r="K118" s="96" t="n">
        <v>70.5246913580247</v>
      </c>
      <c r="L118" s="103" t="n">
        <f aca="false">K118-I118</f>
        <v>-9.7783389450056</v>
      </c>
      <c r="M118" s="111" t="n">
        <v>22</v>
      </c>
      <c r="N118" s="117" t="s">
        <v>28</v>
      </c>
      <c r="O118" s="118" t="n">
        <v>61.1940298507463</v>
      </c>
      <c r="P118" s="96" t="n">
        <v>-8.84</v>
      </c>
      <c r="Q118" s="120" t="n">
        <v>53.8812785388128</v>
      </c>
      <c r="R118" s="119" t="n">
        <f aca="false">Q118-O118</f>
        <v>-7.3127513119335</v>
      </c>
      <c r="S118" s="86"/>
    </row>
    <row r="119" customFormat="false" ht="12.75" hidden="false" customHeight="true" outlineLevel="0" collapsed="false">
      <c r="A119" s="111" t="n">
        <v>23</v>
      </c>
      <c r="B119" s="128" t="s">
        <v>8</v>
      </c>
      <c r="C119" s="118" t="n">
        <v>80.3030303030303</v>
      </c>
      <c r="D119" s="96" t="n">
        <v>4.32</v>
      </c>
      <c r="E119" s="96" t="n">
        <v>70.5246913580247</v>
      </c>
      <c r="F119" s="119" t="n">
        <f aca="false">E119-C119</f>
        <v>-9.7783389450056</v>
      </c>
      <c r="G119" s="111" t="n">
        <v>23</v>
      </c>
      <c r="H119" s="117" t="s">
        <v>7</v>
      </c>
      <c r="I119" s="118" t="n">
        <v>62</v>
      </c>
      <c r="J119" s="96" t="n">
        <v>-31.6</v>
      </c>
      <c r="K119" s="96" t="n">
        <v>48.1481481481481</v>
      </c>
      <c r="L119" s="103" t="n">
        <f aca="false">K119-I119</f>
        <v>-13.8518518518519</v>
      </c>
      <c r="M119" s="111" t="n">
        <v>23</v>
      </c>
      <c r="N119" s="117" t="s">
        <v>19</v>
      </c>
      <c r="O119" s="118" t="n">
        <v>54.1538461538462</v>
      </c>
      <c r="P119" s="96" t="n">
        <v>-2.24</v>
      </c>
      <c r="Q119" s="120" t="n">
        <v>52.2099447513812</v>
      </c>
      <c r="R119" s="119" t="n">
        <f aca="false">Q119-O119</f>
        <v>-1.943901402465</v>
      </c>
      <c r="S119" s="86"/>
    </row>
    <row r="120" customFormat="false" ht="12.75" hidden="false" customHeight="true" outlineLevel="0" collapsed="false">
      <c r="A120" s="111" t="n">
        <v>24</v>
      </c>
      <c r="B120" s="128" t="s">
        <v>9</v>
      </c>
      <c r="C120" s="118" t="n">
        <v>99.4444444444444</v>
      </c>
      <c r="D120" s="96" t="n">
        <v>0.63</v>
      </c>
      <c r="E120" s="96" t="n">
        <v>75.9842519685039</v>
      </c>
      <c r="F120" s="103" t="n">
        <f aca="false">E120-C120</f>
        <v>-23.4601924759405</v>
      </c>
      <c r="G120" s="111" t="n">
        <v>24</v>
      </c>
      <c r="H120" s="117" t="s">
        <v>13</v>
      </c>
      <c r="I120" s="118" t="n">
        <v>90.7407407407408</v>
      </c>
      <c r="J120" s="96" t="n">
        <v>-3.33</v>
      </c>
      <c r="K120" s="96" t="n">
        <v>76.5182186234818</v>
      </c>
      <c r="L120" s="103" t="n">
        <f aca="false">K120-I120</f>
        <v>-14.222522117259</v>
      </c>
      <c r="M120" s="111" t="n">
        <v>24</v>
      </c>
      <c r="N120" s="117" t="s">
        <v>5</v>
      </c>
      <c r="O120" s="118" t="n">
        <v>56.8421052631579</v>
      </c>
      <c r="P120" s="96" t="n">
        <v>-4.34</v>
      </c>
      <c r="Q120" s="120" t="n">
        <v>48.2185273159145</v>
      </c>
      <c r="R120" s="119" t="n">
        <f aca="false">Q120-O120</f>
        <v>-8.6235779472434</v>
      </c>
      <c r="S120" s="86"/>
    </row>
    <row r="121" customFormat="false" ht="12.75" hidden="false" customHeight="true" outlineLevel="0" collapsed="false">
      <c r="A121" s="111" t="n">
        <v>25</v>
      </c>
      <c r="B121" s="128" t="s">
        <v>10</v>
      </c>
      <c r="C121" s="118" t="n">
        <v>63.9805825242718</v>
      </c>
      <c r="D121" s="96" t="n">
        <v>-9.06</v>
      </c>
      <c r="E121" s="96" t="n">
        <v>71.1001642036125</v>
      </c>
      <c r="F121" s="119" t="n">
        <f aca="false">E121-C121</f>
        <v>7.11958167934069</v>
      </c>
      <c r="G121" s="111" t="n">
        <v>25</v>
      </c>
      <c r="H121" s="117" t="s">
        <v>9</v>
      </c>
      <c r="I121" s="118" t="n">
        <v>99.4444444444444</v>
      </c>
      <c r="J121" s="96" t="n">
        <v>0.63</v>
      </c>
      <c r="K121" s="96" t="n">
        <v>75.9842519685039</v>
      </c>
      <c r="L121" s="103" t="n">
        <f aca="false">K121-I121</f>
        <v>-23.4601924759405</v>
      </c>
      <c r="M121" s="111" t="n">
        <v>25</v>
      </c>
      <c r="N121" s="117" t="s">
        <v>7</v>
      </c>
      <c r="O121" s="118" t="n">
        <v>62</v>
      </c>
      <c r="P121" s="96" t="n">
        <v>-31.6</v>
      </c>
      <c r="Q121" s="120" t="n">
        <v>48.1481481481481</v>
      </c>
      <c r="R121" s="103" t="n">
        <f aca="false">Q121-O121</f>
        <v>-13.8518518518519</v>
      </c>
      <c r="S121" s="86"/>
    </row>
    <row r="122" customFormat="false" ht="12.75" hidden="false" customHeight="true" outlineLevel="0" collapsed="false">
      <c r="A122" s="111" t="n">
        <v>26</v>
      </c>
      <c r="B122" s="128" t="s">
        <v>11</v>
      </c>
      <c r="C122" s="118" t="n">
        <v>89.3203883495146</v>
      </c>
      <c r="D122" s="96" t="n">
        <v>17.41</v>
      </c>
      <c r="E122" s="96" t="n">
        <v>92.3809523809524</v>
      </c>
      <c r="F122" s="119" t="n">
        <f aca="false">E122-C122</f>
        <v>3.06056403143779</v>
      </c>
      <c r="G122" s="111" t="n">
        <v>26</v>
      </c>
      <c r="H122" s="117" t="s">
        <v>26</v>
      </c>
      <c r="I122" s="118" t="n">
        <v>99.3589743589744</v>
      </c>
      <c r="J122" s="96" t="n">
        <v>4.14</v>
      </c>
      <c r="K122" s="96" t="n">
        <v>35.7142857142857</v>
      </c>
      <c r="L122" s="103" t="n">
        <f aca="false">K122-I122</f>
        <v>-63.6446886446887</v>
      </c>
      <c r="M122" s="111" t="n">
        <v>26</v>
      </c>
      <c r="N122" s="117" t="s">
        <v>26</v>
      </c>
      <c r="O122" s="118" t="n">
        <v>99.3589743589744</v>
      </c>
      <c r="P122" s="96" t="n">
        <v>4.14</v>
      </c>
      <c r="Q122" s="120" t="n">
        <v>35.7142857142857</v>
      </c>
      <c r="R122" s="103" t="n">
        <f aca="false">Q122-O122</f>
        <v>-63.6446886446887</v>
      </c>
      <c r="S122" s="86"/>
    </row>
    <row r="123" customFormat="false" ht="13.8" hidden="false" customHeight="false" outlineLevel="0" collapsed="false">
      <c r="A123" s="111"/>
      <c r="B123" s="106" t="s">
        <v>30</v>
      </c>
      <c r="C123" s="103" t="n">
        <f aca="false">SUM(C97:C122)/26</f>
        <v>78.5138483673962</v>
      </c>
      <c r="D123" s="103" t="n">
        <v>-0.44</v>
      </c>
      <c r="E123" s="103" t="n">
        <f aca="false">SUM(E97:E122)/26</f>
        <v>73.8566402573067</v>
      </c>
      <c r="F123" s="122" t="n">
        <f aca="false">SUM(F97:F122)/26</f>
        <v>-4.65720811008943</v>
      </c>
      <c r="G123" s="123"/>
      <c r="H123" s="86"/>
      <c r="I123" s="86"/>
      <c r="J123" s="86"/>
      <c r="K123" s="86"/>
      <c r="L123" s="86"/>
      <c r="M123" s="123"/>
      <c r="N123" s="86"/>
      <c r="O123" s="86"/>
      <c r="P123" s="86"/>
      <c r="Q123" s="86"/>
      <c r="R123" s="86"/>
      <c r="S123" s="86"/>
    </row>
    <row r="124" customFormat="false" ht="12.2" hidden="false" customHeight="true" outlineLevel="0" collapsed="false">
      <c r="A124" s="111"/>
      <c r="B124" s="86"/>
      <c r="C124" s="86"/>
      <c r="D124" s="126"/>
      <c r="E124" s="86"/>
      <c r="F124" s="86"/>
      <c r="G124" s="123"/>
      <c r="H124" s="86"/>
      <c r="I124" s="86"/>
      <c r="J124" s="86"/>
      <c r="K124" s="86"/>
      <c r="L124" s="86"/>
      <c r="M124" s="123"/>
      <c r="N124" s="86"/>
      <c r="O124" s="86"/>
      <c r="P124" s="86"/>
      <c r="Q124" s="86"/>
      <c r="R124" s="86"/>
      <c r="S124" s="86"/>
    </row>
    <row r="125" customFormat="false" ht="19.7" hidden="false" customHeight="true" outlineLevel="0" collapsed="false">
      <c r="A125" s="83" t="s">
        <v>35</v>
      </c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6"/>
    </row>
    <row r="126" customFormat="false" ht="27.4" hidden="false" customHeight="true" outlineLevel="0" collapsed="false">
      <c r="A126" s="86"/>
      <c r="B126" s="110" t="s">
        <v>31</v>
      </c>
      <c r="C126" s="110"/>
      <c r="D126" s="110"/>
      <c r="E126" s="110"/>
      <c r="F126" s="110"/>
      <c r="G126" s="111"/>
      <c r="H126" s="110" t="s">
        <v>32</v>
      </c>
      <c r="I126" s="110"/>
      <c r="J126" s="110"/>
      <c r="K126" s="110"/>
      <c r="L126" s="110"/>
      <c r="M126" s="111"/>
      <c r="N126" s="110" t="s">
        <v>62</v>
      </c>
      <c r="O126" s="110"/>
      <c r="P126" s="110"/>
      <c r="Q126" s="110"/>
      <c r="R126" s="110"/>
      <c r="S126" s="86"/>
    </row>
    <row r="127" customFormat="false" ht="31.5" hidden="false" customHeight="true" outlineLevel="0" collapsed="false">
      <c r="A127" s="86"/>
      <c r="B127" s="88" t="s">
        <v>44</v>
      </c>
      <c r="C127" s="92" t="s">
        <v>51</v>
      </c>
      <c r="D127" s="91" t="s">
        <v>63</v>
      </c>
      <c r="E127" s="91" t="s">
        <v>52</v>
      </c>
      <c r="F127" s="91" t="s">
        <v>63</v>
      </c>
      <c r="G127" s="114"/>
      <c r="H127" s="88" t="s">
        <v>44</v>
      </c>
      <c r="I127" s="91" t="s">
        <v>49</v>
      </c>
      <c r="J127" s="91" t="s">
        <v>63</v>
      </c>
      <c r="K127" s="91" t="s">
        <v>52</v>
      </c>
      <c r="L127" s="91" t="s">
        <v>63</v>
      </c>
      <c r="M127" s="114"/>
      <c r="N127" s="91" t="s">
        <v>44</v>
      </c>
      <c r="O127" s="91" t="s">
        <v>49</v>
      </c>
      <c r="P127" s="91" t="s">
        <v>52</v>
      </c>
      <c r="Q127" s="92" t="s">
        <v>52</v>
      </c>
      <c r="R127" s="91" t="s">
        <v>63</v>
      </c>
      <c r="S127" s="86"/>
    </row>
    <row r="128" customFormat="false" ht="12.75" hidden="false" customHeight="true" outlineLevel="0" collapsed="false">
      <c r="A128" s="86" t="n">
        <v>1</v>
      </c>
      <c r="B128" s="128" t="s">
        <v>12</v>
      </c>
      <c r="C128" s="118" t="n">
        <v>83.4394904458599</v>
      </c>
      <c r="D128" s="96" t="n">
        <v>16.15</v>
      </c>
      <c r="E128" s="96" t="n">
        <v>72.6072607260726</v>
      </c>
      <c r="F128" s="103" t="n">
        <f aca="false">E128-C128</f>
        <v>-10.8322297197873</v>
      </c>
      <c r="G128" s="111" t="n">
        <v>1</v>
      </c>
      <c r="H128" s="117" t="s">
        <v>23</v>
      </c>
      <c r="I128" s="118" t="n">
        <v>62.0338983050847</v>
      </c>
      <c r="J128" s="96" t="n">
        <v>-8.67</v>
      </c>
      <c r="K128" s="96" t="n">
        <v>70.4013377926421</v>
      </c>
      <c r="L128" s="97" t="n">
        <f aca="false">K128-I128</f>
        <v>8.3674394875574</v>
      </c>
      <c r="M128" s="111" t="n">
        <v>1</v>
      </c>
      <c r="N128" s="117" t="s">
        <v>22</v>
      </c>
      <c r="O128" s="118" t="n">
        <v>96.0264900662252</v>
      </c>
      <c r="P128" s="96" t="n">
        <v>-2.11</v>
      </c>
      <c r="Q128" s="120" t="n">
        <v>96.7320261437909</v>
      </c>
      <c r="R128" s="119" t="n">
        <f aca="false">Q128-O128</f>
        <v>0.705536077565711</v>
      </c>
      <c r="S128" s="86"/>
    </row>
    <row r="129" customFormat="false" ht="12.75" hidden="false" customHeight="true" outlineLevel="0" collapsed="false">
      <c r="A129" s="86" t="n">
        <v>2</v>
      </c>
      <c r="B129" s="128" t="s">
        <v>25</v>
      </c>
      <c r="C129" s="118" t="n">
        <v>68.3544303797468</v>
      </c>
      <c r="D129" s="96" t="n">
        <v>6.4</v>
      </c>
      <c r="E129" s="96" t="n">
        <v>62.4390243902439</v>
      </c>
      <c r="F129" s="119" t="n">
        <f aca="false">E129-C129</f>
        <v>-5.9154059895029</v>
      </c>
      <c r="G129" s="111" t="n">
        <v>2</v>
      </c>
      <c r="H129" s="121" t="s">
        <v>64</v>
      </c>
      <c r="I129" s="118" t="n">
        <v>91.4634146341463</v>
      </c>
      <c r="J129" s="96" t="n">
        <v>-0.09</v>
      </c>
      <c r="K129" s="96" t="n">
        <v>96.4285714285714</v>
      </c>
      <c r="L129" s="102" t="n">
        <f aca="false">K129-I129</f>
        <v>4.9651567944251</v>
      </c>
      <c r="M129" s="111" t="n">
        <v>2</v>
      </c>
      <c r="N129" s="121" t="s">
        <v>64</v>
      </c>
      <c r="O129" s="118" t="n">
        <v>91.4634146341463</v>
      </c>
      <c r="P129" s="96" t="n">
        <v>-0.09</v>
      </c>
      <c r="Q129" s="120" t="n">
        <v>96.4285714285714</v>
      </c>
      <c r="R129" s="119" t="n">
        <f aca="false">Q129-O129</f>
        <v>4.9651567944251</v>
      </c>
      <c r="S129" s="86"/>
    </row>
    <row r="130" customFormat="false" ht="12.75" hidden="false" customHeight="true" outlineLevel="0" collapsed="false">
      <c r="A130" s="86" t="n">
        <v>3</v>
      </c>
      <c r="B130" s="128" t="s">
        <v>28</v>
      </c>
      <c r="C130" s="118" t="n">
        <v>74.2718446601942</v>
      </c>
      <c r="D130" s="96" t="n">
        <v>-2.22</v>
      </c>
      <c r="E130" s="96" t="n">
        <v>52</v>
      </c>
      <c r="F130" s="103" t="n">
        <f aca="false">E130-C130</f>
        <v>-22.2718446601942</v>
      </c>
      <c r="G130" s="111" t="n">
        <v>3</v>
      </c>
      <c r="H130" s="117" t="s">
        <v>24</v>
      </c>
      <c r="I130" s="118" t="n">
        <v>73.2193732193732</v>
      </c>
      <c r="J130" s="96" t="n">
        <v>-1.35</v>
      </c>
      <c r="K130" s="96" t="n">
        <v>77.6515151515152</v>
      </c>
      <c r="L130" s="102" t="n">
        <f aca="false">K130-I130</f>
        <v>4.432141932142</v>
      </c>
      <c r="M130" s="111" t="n">
        <v>3</v>
      </c>
      <c r="N130" s="117" t="s">
        <v>18</v>
      </c>
      <c r="O130" s="118" t="n">
        <v>98.6754966887417</v>
      </c>
      <c r="P130" s="96" t="n">
        <v>8.82</v>
      </c>
      <c r="Q130" s="120" t="n">
        <v>94.8051948051948</v>
      </c>
      <c r="R130" s="119" t="n">
        <f aca="false">Q130-O130</f>
        <v>-3.8703018835469</v>
      </c>
      <c r="S130" s="86"/>
    </row>
    <row r="131" customFormat="false" ht="12.75" hidden="false" customHeight="true" outlineLevel="0" collapsed="false">
      <c r="A131" s="86" t="n">
        <v>4</v>
      </c>
      <c r="B131" s="128" t="s">
        <v>24</v>
      </c>
      <c r="C131" s="118" t="n">
        <v>73.2193732193732</v>
      </c>
      <c r="D131" s="96" t="n">
        <v>-1.35</v>
      </c>
      <c r="E131" s="96" t="n">
        <v>77.6515151515152</v>
      </c>
      <c r="F131" s="119" t="n">
        <f aca="false">E131-C131</f>
        <v>4.432141932142</v>
      </c>
      <c r="G131" s="111" t="n">
        <v>4</v>
      </c>
      <c r="H131" s="117" t="s">
        <v>29</v>
      </c>
      <c r="I131" s="118" t="n">
        <v>65.3333333333333</v>
      </c>
      <c r="J131" s="96" t="n">
        <v>-9.09</v>
      </c>
      <c r="K131" s="96" t="n">
        <v>69.620253164557</v>
      </c>
      <c r="L131" s="102" t="n">
        <f aca="false">K131-I131</f>
        <v>4.2869198312237</v>
      </c>
      <c r="M131" s="111" t="n">
        <v>4</v>
      </c>
      <c r="N131" s="117" t="s">
        <v>27</v>
      </c>
      <c r="O131" s="118" t="n">
        <v>88.6666666666667</v>
      </c>
      <c r="P131" s="96" t="n">
        <v>2.95</v>
      </c>
      <c r="Q131" s="120" t="n">
        <v>86.7549668874172</v>
      </c>
      <c r="R131" s="119" t="n">
        <f aca="false">Q131-O131</f>
        <v>-1.9116997792495</v>
      </c>
      <c r="S131" s="86"/>
    </row>
    <row r="132" customFormat="false" ht="12.75" hidden="false" customHeight="true" outlineLevel="0" collapsed="false">
      <c r="A132" s="86" t="n">
        <v>5</v>
      </c>
      <c r="B132" s="128" t="s">
        <v>23</v>
      </c>
      <c r="C132" s="118" t="n">
        <v>62.0338983050847</v>
      </c>
      <c r="D132" s="96" t="n">
        <v>-8.67</v>
      </c>
      <c r="E132" s="96" t="n">
        <v>70.4013377926421</v>
      </c>
      <c r="F132" s="119" t="n">
        <f aca="false">E132-C132</f>
        <v>8.3674394875574</v>
      </c>
      <c r="G132" s="111" t="n">
        <v>5</v>
      </c>
      <c r="H132" s="117" t="s">
        <v>14</v>
      </c>
      <c r="I132" s="118" t="n">
        <v>66.9491525423729</v>
      </c>
      <c r="J132" s="96" t="n">
        <v>10.7</v>
      </c>
      <c r="K132" s="96" t="n">
        <v>69.7068403908795</v>
      </c>
      <c r="L132" s="102" t="n">
        <f aca="false">K132-I132</f>
        <v>2.75768784850661</v>
      </c>
      <c r="M132" s="111" t="n">
        <v>5</v>
      </c>
      <c r="N132" s="117" t="s">
        <v>11</v>
      </c>
      <c r="O132" s="118" t="n">
        <v>85.4368932038835</v>
      </c>
      <c r="P132" s="96" t="n">
        <v>19.14</v>
      </c>
      <c r="Q132" s="120" t="n">
        <v>82.8571428571429</v>
      </c>
      <c r="R132" s="119" t="n">
        <f aca="false">Q132-O132</f>
        <v>-2.5797503467406</v>
      </c>
      <c r="S132" s="86"/>
    </row>
    <row r="133" customFormat="false" ht="12.75" hidden="false" customHeight="true" outlineLevel="0" collapsed="false">
      <c r="A133" s="86" t="n">
        <v>6</v>
      </c>
      <c r="B133" s="128" t="s">
        <v>22</v>
      </c>
      <c r="C133" s="118" t="n">
        <v>96.0264900662252</v>
      </c>
      <c r="D133" s="96" t="n">
        <v>-2.11</v>
      </c>
      <c r="E133" s="96" t="n">
        <v>96.7320261437909</v>
      </c>
      <c r="F133" s="119" t="n">
        <f aca="false">E133-C133</f>
        <v>0.705536077565711</v>
      </c>
      <c r="G133" s="111" t="n">
        <v>6</v>
      </c>
      <c r="H133" s="117" t="s">
        <v>22</v>
      </c>
      <c r="I133" s="118" t="n">
        <v>96.0264900662252</v>
      </c>
      <c r="J133" s="96" t="n">
        <v>-2.11</v>
      </c>
      <c r="K133" s="96" t="n">
        <v>96.7320261437909</v>
      </c>
      <c r="L133" s="102" t="n">
        <f aca="false">K133-I133</f>
        <v>0.705536077565711</v>
      </c>
      <c r="M133" s="111" t="n">
        <v>6</v>
      </c>
      <c r="N133" s="117" t="s">
        <v>24</v>
      </c>
      <c r="O133" s="118" t="n">
        <v>73.2193732193732</v>
      </c>
      <c r="P133" s="96" t="n">
        <v>-1.35</v>
      </c>
      <c r="Q133" s="120" t="n">
        <v>77.6515151515152</v>
      </c>
      <c r="R133" s="119" t="n">
        <f aca="false">Q133-O133</f>
        <v>4.432141932142</v>
      </c>
      <c r="S133" s="86"/>
    </row>
    <row r="134" customFormat="false" ht="12.75" hidden="false" customHeight="true" outlineLevel="0" collapsed="false">
      <c r="A134" s="86" t="n">
        <v>7</v>
      </c>
      <c r="B134" s="128" t="s">
        <v>13</v>
      </c>
      <c r="C134" s="118" t="n">
        <v>84.5921450151057</v>
      </c>
      <c r="D134" s="96" t="n">
        <v>-9.32</v>
      </c>
      <c r="E134" s="96" t="n">
        <v>71.2031558185404</v>
      </c>
      <c r="F134" s="103" t="n">
        <f aca="false">E134-C134</f>
        <v>-13.3889891965653</v>
      </c>
      <c r="G134" s="111" t="n">
        <v>7</v>
      </c>
      <c r="H134" s="117" t="s">
        <v>16</v>
      </c>
      <c r="I134" s="118" t="n">
        <v>61.7482951022939</v>
      </c>
      <c r="J134" s="96" t="n">
        <v>5.93</v>
      </c>
      <c r="K134" s="96" t="n">
        <v>60.3997501561524</v>
      </c>
      <c r="L134" s="102" t="n">
        <f aca="false">K134-I134</f>
        <v>-1.3485449461415</v>
      </c>
      <c r="M134" s="111" t="n">
        <v>7</v>
      </c>
      <c r="N134" s="117" t="s">
        <v>6</v>
      </c>
      <c r="O134" s="118" t="n">
        <v>82.3255813953488</v>
      </c>
      <c r="P134" s="96" t="n">
        <v>4.79</v>
      </c>
      <c r="Q134" s="120" t="n">
        <v>77.2151898734177</v>
      </c>
      <c r="R134" s="119" t="n">
        <f aca="false">Q134-O134</f>
        <v>-5.11039152193111</v>
      </c>
      <c r="S134" s="86"/>
    </row>
    <row r="135" customFormat="false" ht="12.75" hidden="false" customHeight="true" outlineLevel="0" collapsed="false">
      <c r="A135" s="86" t="n">
        <v>8</v>
      </c>
      <c r="B135" s="128" t="s">
        <v>29</v>
      </c>
      <c r="C135" s="118" t="n">
        <v>65.3333333333333</v>
      </c>
      <c r="D135" s="96" t="n">
        <v>-9.09</v>
      </c>
      <c r="E135" s="96" t="n">
        <v>69.620253164557</v>
      </c>
      <c r="F135" s="119" t="n">
        <f aca="false">E135-C135</f>
        <v>4.2869198312237</v>
      </c>
      <c r="G135" s="111" t="n">
        <v>8</v>
      </c>
      <c r="H135" s="117" t="s">
        <v>10</v>
      </c>
      <c r="I135" s="118" t="n">
        <v>63.5922330097087</v>
      </c>
      <c r="J135" s="96" t="n">
        <v>2.55</v>
      </c>
      <c r="K135" s="96" t="n">
        <v>62.2331691297209</v>
      </c>
      <c r="L135" s="102" t="n">
        <f aca="false">K135-I135</f>
        <v>-1.3590638799878</v>
      </c>
      <c r="M135" s="111" t="n">
        <v>8</v>
      </c>
      <c r="N135" s="117" t="s">
        <v>20</v>
      </c>
      <c r="O135" s="118" t="n">
        <v>89.5061728395062</v>
      </c>
      <c r="P135" s="96" t="n">
        <v>-2.4</v>
      </c>
      <c r="Q135" s="120" t="n">
        <v>75.7352941176471</v>
      </c>
      <c r="R135" s="103" t="n">
        <f aca="false">Q135-O135</f>
        <v>-13.7708787218591</v>
      </c>
      <c r="S135" s="86"/>
    </row>
    <row r="136" customFormat="false" ht="12.75" hidden="false" customHeight="true" outlineLevel="0" collapsed="false">
      <c r="A136" s="86" t="n">
        <v>9</v>
      </c>
      <c r="B136" s="128" t="s">
        <v>14</v>
      </c>
      <c r="C136" s="118" t="n">
        <v>66.9491525423729</v>
      </c>
      <c r="D136" s="96" t="n">
        <v>10.7</v>
      </c>
      <c r="E136" s="96" t="n">
        <v>69.7068403908795</v>
      </c>
      <c r="F136" s="119" t="n">
        <f aca="false">E136-C136</f>
        <v>2.75768784850661</v>
      </c>
      <c r="G136" s="111" t="n">
        <v>9</v>
      </c>
      <c r="H136" s="117" t="s">
        <v>27</v>
      </c>
      <c r="I136" s="118" t="n">
        <v>88.6666666666667</v>
      </c>
      <c r="J136" s="96" t="n">
        <v>2.95</v>
      </c>
      <c r="K136" s="96" t="n">
        <v>86.7549668874172</v>
      </c>
      <c r="L136" s="102" t="n">
        <f aca="false">K136-I136</f>
        <v>-1.9116997792495</v>
      </c>
      <c r="M136" s="111" t="n">
        <v>9</v>
      </c>
      <c r="N136" s="117" t="s">
        <v>12</v>
      </c>
      <c r="O136" s="118" t="n">
        <v>83.4394904458599</v>
      </c>
      <c r="P136" s="96" t="n">
        <v>16.15</v>
      </c>
      <c r="Q136" s="120" t="n">
        <v>72.6072607260726</v>
      </c>
      <c r="R136" s="103" t="n">
        <f aca="false">Q136-O136</f>
        <v>-10.8322297197873</v>
      </c>
      <c r="S136" s="86"/>
    </row>
    <row r="137" customFormat="false" ht="12.75" hidden="false" customHeight="true" outlineLevel="0" collapsed="false">
      <c r="A137" s="86" t="n">
        <v>10</v>
      </c>
      <c r="B137" s="128" t="s">
        <v>26</v>
      </c>
      <c r="C137" s="118" t="n">
        <v>97.4522292993631</v>
      </c>
      <c r="D137" s="96" t="n">
        <v>10.23</v>
      </c>
      <c r="E137" s="96" t="n">
        <v>46.448087431694</v>
      </c>
      <c r="F137" s="103" t="n">
        <f aca="false">E137-C137</f>
        <v>-51.0041418676691</v>
      </c>
      <c r="G137" s="111" t="n">
        <v>10</v>
      </c>
      <c r="H137" s="117" t="s">
        <v>8</v>
      </c>
      <c r="I137" s="118" t="n">
        <v>56.6666666666667</v>
      </c>
      <c r="J137" s="96" t="n">
        <v>-5.1</v>
      </c>
      <c r="K137" s="96" t="n">
        <v>54.320987654321</v>
      </c>
      <c r="L137" s="102" t="n">
        <f aca="false">K137-I137</f>
        <v>-2.3456790123457</v>
      </c>
      <c r="M137" s="111" t="n">
        <v>10</v>
      </c>
      <c r="N137" s="117" t="s">
        <v>13</v>
      </c>
      <c r="O137" s="118" t="n">
        <v>84.5921450151057</v>
      </c>
      <c r="P137" s="96" t="n">
        <v>-9.32</v>
      </c>
      <c r="Q137" s="120" t="n">
        <v>71.2031558185404</v>
      </c>
      <c r="R137" s="103" t="n">
        <f aca="false">Q137-O137</f>
        <v>-13.3889891965653</v>
      </c>
      <c r="S137" s="86"/>
    </row>
    <row r="138" customFormat="false" ht="12.75" hidden="false" customHeight="true" outlineLevel="0" collapsed="false">
      <c r="A138" s="86" t="n">
        <v>11</v>
      </c>
      <c r="B138" s="128" t="s">
        <v>20</v>
      </c>
      <c r="C138" s="118" t="n">
        <v>89.5061728395062</v>
      </c>
      <c r="D138" s="96" t="n">
        <v>-2.4</v>
      </c>
      <c r="E138" s="96" t="n">
        <v>75.7352941176471</v>
      </c>
      <c r="F138" s="103" t="n">
        <f aca="false">E138-C138</f>
        <v>-13.7708787218591</v>
      </c>
      <c r="G138" s="111" t="n">
        <v>11</v>
      </c>
      <c r="H138" s="117" t="s">
        <v>11</v>
      </c>
      <c r="I138" s="118" t="n">
        <v>85.4368932038835</v>
      </c>
      <c r="J138" s="96" t="n">
        <v>19.14</v>
      </c>
      <c r="K138" s="96" t="n">
        <v>82.8571428571429</v>
      </c>
      <c r="L138" s="102" t="n">
        <f aca="false">K138-I138</f>
        <v>-2.5797503467406</v>
      </c>
      <c r="M138" s="111" t="n">
        <v>11</v>
      </c>
      <c r="N138" s="117" t="s">
        <v>23</v>
      </c>
      <c r="O138" s="118" t="n">
        <v>62.0338983050847</v>
      </c>
      <c r="P138" s="96" t="n">
        <v>-8.67</v>
      </c>
      <c r="Q138" s="120" t="n">
        <v>70.4013377926421</v>
      </c>
      <c r="R138" s="119" t="n">
        <f aca="false">Q138-O138</f>
        <v>8.3674394875574</v>
      </c>
      <c r="S138" s="86"/>
    </row>
    <row r="139" customFormat="false" ht="12.75" hidden="false" customHeight="true" outlineLevel="0" collapsed="false">
      <c r="A139" s="86" t="n">
        <v>12</v>
      </c>
      <c r="B139" s="128" t="s">
        <v>21</v>
      </c>
      <c r="C139" s="118" t="n">
        <v>70.6382978723404</v>
      </c>
      <c r="D139" s="96" t="n">
        <v>-0.96</v>
      </c>
      <c r="E139" s="96" t="n">
        <v>63.8095238095238</v>
      </c>
      <c r="F139" s="119" t="n">
        <f aca="false">E139-C139</f>
        <v>-6.8287740628166</v>
      </c>
      <c r="G139" s="111" t="n">
        <v>12</v>
      </c>
      <c r="H139" s="117" t="s">
        <v>15</v>
      </c>
      <c r="I139" s="118" t="n">
        <v>67.0948616600791</v>
      </c>
      <c r="J139" s="96" t="n">
        <v>-1.74</v>
      </c>
      <c r="K139" s="96" t="n">
        <v>64.4808743169399</v>
      </c>
      <c r="L139" s="102" t="n">
        <f aca="false">K139-I139</f>
        <v>-2.6139873431392</v>
      </c>
      <c r="M139" s="111" t="n">
        <v>12</v>
      </c>
      <c r="N139" s="117" t="s">
        <v>14</v>
      </c>
      <c r="O139" s="118" t="n">
        <v>66.9491525423729</v>
      </c>
      <c r="P139" s="96" t="n">
        <v>10.7</v>
      </c>
      <c r="Q139" s="120" t="n">
        <v>69.7068403908795</v>
      </c>
      <c r="R139" s="119" t="n">
        <f aca="false">Q139-O139</f>
        <v>2.75768784850661</v>
      </c>
      <c r="S139" s="86"/>
    </row>
    <row r="140" customFormat="false" ht="12.75" hidden="false" customHeight="true" outlineLevel="0" collapsed="false">
      <c r="A140" s="86" t="n">
        <v>13</v>
      </c>
      <c r="B140" s="128" t="s">
        <v>19</v>
      </c>
      <c r="C140" s="118" t="n">
        <v>64.3916913946588</v>
      </c>
      <c r="D140" s="96" t="n">
        <v>-1.57</v>
      </c>
      <c r="E140" s="96" t="n">
        <v>57.8231292517007</v>
      </c>
      <c r="F140" s="119" t="n">
        <f aca="false">E140-C140</f>
        <v>-6.56856214295811</v>
      </c>
      <c r="G140" s="111" t="n">
        <v>13</v>
      </c>
      <c r="H140" s="117" t="s">
        <v>18</v>
      </c>
      <c r="I140" s="118" t="n">
        <v>98.6754966887417</v>
      </c>
      <c r="J140" s="96" t="n">
        <v>8.82</v>
      </c>
      <c r="K140" s="96" t="n">
        <v>94.8051948051948</v>
      </c>
      <c r="L140" s="102" t="n">
        <f aca="false">K140-I140</f>
        <v>-3.8703018835469</v>
      </c>
      <c r="M140" s="111" t="n">
        <v>13</v>
      </c>
      <c r="N140" s="117" t="s">
        <v>29</v>
      </c>
      <c r="O140" s="118" t="n">
        <v>65.3333333333333</v>
      </c>
      <c r="P140" s="96" t="n">
        <v>-9.09</v>
      </c>
      <c r="Q140" s="120" t="n">
        <v>69.620253164557</v>
      </c>
      <c r="R140" s="119" t="n">
        <f aca="false">Q140-O140</f>
        <v>4.2869198312237</v>
      </c>
      <c r="S140" s="86"/>
    </row>
    <row r="141" customFormat="false" ht="12.75" hidden="false" customHeight="true" outlineLevel="0" collapsed="false">
      <c r="A141" s="86" t="n">
        <v>14</v>
      </c>
      <c r="B141" s="128" t="s">
        <v>27</v>
      </c>
      <c r="C141" s="118" t="n">
        <v>88.6666666666667</v>
      </c>
      <c r="D141" s="96" t="n">
        <v>2.95</v>
      </c>
      <c r="E141" s="96" t="n">
        <v>86.7549668874172</v>
      </c>
      <c r="F141" s="119" t="n">
        <f aca="false">E141-C141</f>
        <v>-1.9116997792495</v>
      </c>
      <c r="G141" s="111" t="n">
        <v>14</v>
      </c>
      <c r="H141" s="117" t="s">
        <v>6</v>
      </c>
      <c r="I141" s="118" t="n">
        <v>82.3255813953488</v>
      </c>
      <c r="J141" s="96" t="n">
        <v>4.79</v>
      </c>
      <c r="K141" s="96" t="n">
        <v>77.2151898734177</v>
      </c>
      <c r="L141" s="103" t="n">
        <f aca="false">K141-I141</f>
        <v>-5.11039152193111</v>
      </c>
      <c r="M141" s="111" t="n">
        <v>14</v>
      </c>
      <c r="N141" s="117" t="s">
        <v>15</v>
      </c>
      <c r="O141" s="118" t="n">
        <v>67.0948616600791</v>
      </c>
      <c r="P141" s="96" t="n">
        <v>-1.74</v>
      </c>
      <c r="Q141" s="120" t="n">
        <v>64.4808743169399</v>
      </c>
      <c r="R141" s="119" t="n">
        <f aca="false">Q141-O141</f>
        <v>-2.6139873431392</v>
      </c>
      <c r="S141" s="86"/>
    </row>
    <row r="142" customFormat="false" ht="12.75" hidden="false" customHeight="true" outlineLevel="0" collapsed="false">
      <c r="A142" s="86" t="n">
        <v>15</v>
      </c>
      <c r="B142" s="129" t="s">
        <v>64</v>
      </c>
      <c r="C142" s="118" t="n">
        <v>91.4634146341463</v>
      </c>
      <c r="D142" s="96" t="n">
        <v>-0.09</v>
      </c>
      <c r="E142" s="96" t="n">
        <v>96.4285714285714</v>
      </c>
      <c r="F142" s="119" t="n">
        <f aca="false">E142-C142</f>
        <v>4.9651567944251</v>
      </c>
      <c r="G142" s="111" t="n">
        <v>15</v>
      </c>
      <c r="H142" s="117" t="s">
        <v>4</v>
      </c>
      <c r="I142" s="118" t="n">
        <v>56.9148936170213</v>
      </c>
      <c r="J142" s="96" t="n">
        <v>-19.93</v>
      </c>
      <c r="K142" s="96" t="n">
        <v>51.4644351464435</v>
      </c>
      <c r="L142" s="103" t="n">
        <f aca="false">K142-I142</f>
        <v>-5.4504584705778</v>
      </c>
      <c r="M142" s="111" t="n">
        <v>15</v>
      </c>
      <c r="N142" s="117" t="s">
        <v>21</v>
      </c>
      <c r="O142" s="118" t="n">
        <v>70.6382978723404</v>
      </c>
      <c r="P142" s="96" t="n">
        <v>-0.96</v>
      </c>
      <c r="Q142" s="120" t="n">
        <v>63.8095238095238</v>
      </c>
      <c r="R142" s="119" t="n">
        <f aca="false">Q142-O142</f>
        <v>-6.8287740628166</v>
      </c>
      <c r="S142" s="86"/>
    </row>
    <row r="143" customFormat="false" ht="12.75" hidden="false" customHeight="true" outlineLevel="0" collapsed="false">
      <c r="A143" s="86" t="n">
        <v>16</v>
      </c>
      <c r="B143" s="128" t="s">
        <v>15</v>
      </c>
      <c r="C143" s="118" t="n">
        <v>67.0948616600791</v>
      </c>
      <c r="D143" s="96" t="n">
        <v>-1.74</v>
      </c>
      <c r="E143" s="96" t="n">
        <v>64.4808743169399</v>
      </c>
      <c r="F143" s="119" t="n">
        <f aca="false">E143-C143</f>
        <v>-2.6139873431392</v>
      </c>
      <c r="G143" s="111" t="n">
        <v>16</v>
      </c>
      <c r="H143" s="117" t="s">
        <v>25</v>
      </c>
      <c r="I143" s="118" t="n">
        <v>68.3544303797468</v>
      </c>
      <c r="J143" s="96" t="n">
        <v>6.4</v>
      </c>
      <c r="K143" s="96" t="n">
        <v>62.4390243902439</v>
      </c>
      <c r="L143" s="103" t="n">
        <f aca="false">K143-I143</f>
        <v>-5.9154059895029</v>
      </c>
      <c r="M143" s="111" t="n">
        <v>16</v>
      </c>
      <c r="N143" s="117" t="s">
        <v>25</v>
      </c>
      <c r="O143" s="118" t="n">
        <v>68.3544303797468</v>
      </c>
      <c r="P143" s="96" t="n">
        <v>6.4</v>
      </c>
      <c r="Q143" s="120" t="n">
        <v>62.4390243902439</v>
      </c>
      <c r="R143" s="119" t="n">
        <f aca="false">Q143-O143</f>
        <v>-5.9154059895029</v>
      </c>
      <c r="S143" s="86"/>
    </row>
    <row r="144" customFormat="false" ht="12.75" hidden="false" customHeight="true" outlineLevel="0" collapsed="false">
      <c r="A144" s="86" t="n">
        <v>17</v>
      </c>
      <c r="B144" s="128" t="s">
        <v>4</v>
      </c>
      <c r="C144" s="118" t="n">
        <v>56.9148936170213</v>
      </c>
      <c r="D144" s="96" t="n">
        <v>-19.93</v>
      </c>
      <c r="E144" s="96" t="n">
        <v>51.4644351464435</v>
      </c>
      <c r="F144" s="119" t="n">
        <f aca="false">E144-C144</f>
        <v>-5.4504584705778</v>
      </c>
      <c r="G144" s="111" t="n">
        <v>17</v>
      </c>
      <c r="H144" s="117" t="s">
        <v>19</v>
      </c>
      <c r="I144" s="118" t="n">
        <v>64.3916913946588</v>
      </c>
      <c r="J144" s="96" t="n">
        <v>-1.57</v>
      </c>
      <c r="K144" s="96" t="n">
        <v>57.8231292517007</v>
      </c>
      <c r="L144" s="103" t="n">
        <f aca="false">K144-I144</f>
        <v>-6.56856214295811</v>
      </c>
      <c r="M144" s="111" t="n">
        <v>17</v>
      </c>
      <c r="N144" s="117" t="s">
        <v>10</v>
      </c>
      <c r="O144" s="118" t="n">
        <v>63.5922330097087</v>
      </c>
      <c r="P144" s="96" t="n">
        <v>2.55</v>
      </c>
      <c r="Q144" s="120" t="n">
        <v>62.2331691297209</v>
      </c>
      <c r="R144" s="119" t="n">
        <f aca="false">Q144-O144</f>
        <v>-1.3590638799878</v>
      </c>
      <c r="S144" s="86"/>
    </row>
    <row r="145" customFormat="false" ht="12.75" hidden="false" customHeight="true" outlineLevel="0" collapsed="false">
      <c r="A145" s="86" t="n">
        <v>18</v>
      </c>
      <c r="B145" s="128" t="s">
        <v>5</v>
      </c>
      <c r="C145" s="118" t="n">
        <v>50.8771929824561</v>
      </c>
      <c r="D145" s="96" t="n">
        <v>-3.76</v>
      </c>
      <c r="E145" s="96" t="n">
        <v>43.4679334916865</v>
      </c>
      <c r="F145" s="119" t="n">
        <f aca="false">E145-C145</f>
        <v>-7.4092594907696</v>
      </c>
      <c r="G145" s="111" t="n">
        <v>18</v>
      </c>
      <c r="H145" s="117" t="s">
        <v>21</v>
      </c>
      <c r="I145" s="118" t="n">
        <v>70.6382978723404</v>
      </c>
      <c r="J145" s="96" t="n">
        <v>-0.96</v>
      </c>
      <c r="K145" s="96" t="n">
        <v>63.8095238095238</v>
      </c>
      <c r="L145" s="103" t="n">
        <f aca="false">K145-I145</f>
        <v>-6.8287740628166</v>
      </c>
      <c r="M145" s="111" t="n">
        <v>18</v>
      </c>
      <c r="N145" s="117" t="s">
        <v>16</v>
      </c>
      <c r="O145" s="118" t="n">
        <v>61.7482951022939</v>
      </c>
      <c r="P145" s="96" t="n">
        <v>5.93</v>
      </c>
      <c r="Q145" s="120" t="n">
        <v>60.3997501561524</v>
      </c>
      <c r="R145" s="119" t="n">
        <f aca="false">Q145-O145</f>
        <v>-1.3485449461415</v>
      </c>
      <c r="S145" s="86"/>
    </row>
    <row r="146" customFormat="false" ht="12.75" hidden="false" customHeight="true" outlineLevel="0" collapsed="false">
      <c r="A146" s="86" t="n">
        <v>19</v>
      </c>
      <c r="B146" s="128" t="s">
        <v>18</v>
      </c>
      <c r="C146" s="118" t="n">
        <v>98.6754966887417</v>
      </c>
      <c r="D146" s="96" t="n">
        <v>8.82</v>
      </c>
      <c r="E146" s="96" t="n">
        <v>94.8051948051948</v>
      </c>
      <c r="F146" s="119" t="n">
        <f aca="false">E146-C146</f>
        <v>-3.8703018835469</v>
      </c>
      <c r="G146" s="111" t="n">
        <v>19</v>
      </c>
      <c r="H146" s="117" t="s">
        <v>5</v>
      </c>
      <c r="I146" s="118" t="n">
        <v>50.8771929824561</v>
      </c>
      <c r="J146" s="96" t="n">
        <v>-3.76</v>
      </c>
      <c r="K146" s="96" t="n">
        <v>43.4679334916865</v>
      </c>
      <c r="L146" s="103" t="n">
        <f aca="false">K146-I146</f>
        <v>-7.4092594907696</v>
      </c>
      <c r="M146" s="111" t="n">
        <v>19</v>
      </c>
      <c r="N146" s="117" t="s">
        <v>19</v>
      </c>
      <c r="O146" s="118" t="n">
        <v>64.3916913946588</v>
      </c>
      <c r="P146" s="96" t="n">
        <v>-1.57</v>
      </c>
      <c r="Q146" s="120" t="n">
        <v>57.8231292517007</v>
      </c>
      <c r="R146" s="119" t="n">
        <f aca="false">Q146-O146</f>
        <v>-6.56856214295811</v>
      </c>
      <c r="S146" s="86"/>
    </row>
    <row r="147" customFormat="false" ht="12.75" hidden="false" customHeight="true" outlineLevel="0" collapsed="false">
      <c r="A147" s="86" t="n">
        <v>20</v>
      </c>
      <c r="B147" s="128" t="s">
        <v>6</v>
      </c>
      <c r="C147" s="118" t="n">
        <v>82.3255813953488</v>
      </c>
      <c r="D147" s="96" t="n">
        <v>4.79</v>
      </c>
      <c r="E147" s="96" t="n">
        <v>77.2151898734177</v>
      </c>
      <c r="F147" s="119" t="n">
        <f aca="false">E147-C147</f>
        <v>-5.11039152193111</v>
      </c>
      <c r="G147" s="111" t="n">
        <v>20</v>
      </c>
      <c r="H147" s="117" t="s">
        <v>7</v>
      </c>
      <c r="I147" s="118" t="n">
        <v>65.8064516129032</v>
      </c>
      <c r="J147" s="96" t="n">
        <v>-24.94</v>
      </c>
      <c r="K147" s="96" t="n">
        <v>55.5555555555556</v>
      </c>
      <c r="L147" s="103" t="n">
        <f aca="false">K147-I147</f>
        <v>-10.2508960573476</v>
      </c>
      <c r="M147" s="111" t="n">
        <v>20</v>
      </c>
      <c r="N147" s="117" t="s">
        <v>9</v>
      </c>
      <c r="O147" s="118" t="n">
        <v>98.3333333333333</v>
      </c>
      <c r="P147" s="96" t="n">
        <v>0.11</v>
      </c>
      <c r="Q147" s="120" t="n">
        <v>56.8627450980392</v>
      </c>
      <c r="R147" s="103" t="n">
        <f aca="false">Q147-O147</f>
        <v>-41.4705882352941</v>
      </c>
      <c r="S147" s="86"/>
    </row>
    <row r="148" customFormat="false" ht="12.75" hidden="false" customHeight="true" outlineLevel="0" collapsed="false">
      <c r="A148" s="86" t="n">
        <v>21</v>
      </c>
      <c r="B148" s="128" t="s">
        <v>7</v>
      </c>
      <c r="C148" s="118" t="n">
        <v>65.8064516129032</v>
      </c>
      <c r="D148" s="96" t="n">
        <v>-24.94</v>
      </c>
      <c r="E148" s="96" t="n">
        <v>55.5555555555556</v>
      </c>
      <c r="F148" s="103" t="n">
        <f aca="false">E148-C148</f>
        <v>-10.2508960573476</v>
      </c>
      <c r="G148" s="111" t="n">
        <v>21</v>
      </c>
      <c r="H148" s="117" t="s">
        <v>12</v>
      </c>
      <c r="I148" s="118" t="n">
        <v>83.4394904458599</v>
      </c>
      <c r="J148" s="96" t="n">
        <v>16.15</v>
      </c>
      <c r="K148" s="96" t="n">
        <v>72.6072607260726</v>
      </c>
      <c r="L148" s="103" t="n">
        <f aca="false">K148-I148</f>
        <v>-10.8322297197873</v>
      </c>
      <c r="M148" s="111" t="n">
        <v>21</v>
      </c>
      <c r="N148" s="117" t="s">
        <v>7</v>
      </c>
      <c r="O148" s="118" t="n">
        <v>65.8064516129032</v>
      </c>
      <c r="P148" s="96" t="n">
        <v>-24.94</v>
      </c>
      <c r="Q148" s="120" t="n">
        <v>55.5555555555556</v>
      </c>
      <c r="R148" s="103" t="n">
        <f aca="false">Q148-O148</f>
        <v>-10.2508960573476</v>
      </c>
      <c r="S148" s="86"/>
    </row>
    <row r="149" customFormat="false" ht="12.75" hidden="false" customHeight="true" outlineLevel="0" collapsed="false">
      <c r="A149" s="86" t="n">
        <v>22</v>
      </c>
      <c r="B149" s="128" t="s">
        <v>16</v>
      </c>
      <c r="C149" s="118" t="n">
        <v>61.7482951022939</v>
      </c>
      <c r="D149" s="96" t="n">
        <v>5.93</v>
      </c>
      <c r="E149" s="96" t="n">
        <v>60.3997501561524</v>
      </c>
      <c r="F149" s="119" t="n">
        <f aca="false">E149-C149</f>
        <v>-1.3485449461415</v>
      </c>
      <c r="G149" s="111" t="n">
        <v>22</v>
      </c>
      <c r="H149" s="117" t="s">
        <v>13</v>
      </c>
      <c r="I149" s="118" t="n">
        <v>84.5921450151057</v>
      </c>
      <c r="J149" s="96" t="n">
        <v>-9.32</v>
      </c>
      <c r="K149" s="96" t="n">
        <v>71.2031558185404</v>
      </c>
      <c r="L149" s="103" t="n">
        <f aca="false">K149-I149</f>
        <v>-13.3889891965653</v>
      </c>
      <c r="M149" s="111" t="n">
        <v>22</v>
      </c>
      <c r="N149" s="117" t="s">
        <v>8</v>
      </c>
      <c r="O149" s="118" t="n">
        <v>56.6666666666667</v>
      </c>
      <c r="P149" s="96" t="n">
        <v>-5.1</v>
      </c>
      <c r="Q149" s="120" t="n">
        <v>54.320987654321</v>
      </c>
      <c r="R149" s="119" t="n">
        <f aca="false">Q149-O149</f>
        <v>-2.3456790123457</v>
      </c>
      <c r="S149" s="86"/>
    </row>
    <row r="150" customFormat="false" ht="12.75" hidden="false" customHeight="true" outlineLevel="0" collapsed="false">
      <c r="A150" s="86" t="n">
        <v>23</v>
      </c>
      <c r="B150" s="128" t="s">
        <v>8</v>
      </c>
      <c r="C150" s="118" t="n">
        <v>56.6666666666667</v>
      </c>
      <c r="D150" s="96" t="n">
        <v>-5.1</v>
      </c>
      <c r="E150" s="96" t="n">
        <v>54.320987654321</v>
      </c>
      <c r="F150" s="119" t="n">
        <f aca="false">E150-C150</f>
        <v>-2.3456790123457</v>
      </c>
      <c r="G150" s="111" t="n">
        <v>23</v>
      </c>
      <c r="H150" s="117" t="s">
        <v>20</v>
      </c>
      <c r="I150" s="118" t="n">
        <v>89.5061728395062</v>
      </c>
      <c r="J150" s="96" t="n">
        <v>-2.4</v>
      </c>
      <c r="K150" s="96" t="n">
        <v>75.7352941176471</v>
      </c>
      <c r="L150" s="103" t="n">
        <f aca="false">K150-I150</f>
        <v>-13.7708787218591</v>
      </c>
      <c r="M150" s="111" t="n">
        <v>23</v>
      </c>
      <c r="N150" s="117" t="s">
        <v>28</v>
      </c>
      <c r="O150" s="118" t="n">
        <v>74.2718446601942</v>
      </c>
      <c r="P150" s="96" t="n">
        <v>-2.22</v>
      </c>
      <c r="Q150" s="120" t="n">
        <v>52</v>
      </c>
      <c r="R150" s="103" t="n">
        <f aca="false">Q150-O150</f>
        <v>-22.2718446601942</v>
      </c>
      <c r="S150" s="86"/>
    </row>
    <row r="151" customFormat="false" ht="12.75" hidden="false" customHeight="true" outlineLevel="0" collapsed="false">
      <c r="A151" s="86" t="n">
        <v>24</v>
      </c>
      <c r="B151" s="128" t="s">
        <v>9</v>
      </c>
      <c r="C151" s="118" t="n">
        <v>98.3333333333333</v>
      </c>
      <c r="D151" s="96" t="n">
        <v>0.11</v>
      </c>
      <c r="E151" s="96" t="n">
        <v>56.8627450980392</v>
      </c>
      <c r="F151" s="103" t="n">
        <f aca="false">E151-C151</f>
        <v>-41.4705882352941</v>
      </c>
      <c r="G151" s="111" t="n">
        <v>24</v>
      </c>
      <c r="H151" s="117" t="s">
        <v>28</v>
      </c>
      <c r="I151" s="118" t="n">
        <v>74.2718446601942</v>
      </c>
      <c r="J151" s="96" t="n">
        <v>-2.22</v>
      </c>
      <c r="K151" s="96" t="n">
        <v>52</v>
      </c>
      <c r="L151" s="103" t="n">
        <f aca="false">K151-I151</f>
        <v>-22.2718446601942</v>
      </c>
      <c r="M151" s="111" t="n">
        <v>24</v>
      </c>
      <c r="N151" s="117" t="s">
        <v>4</v>
      </c>
      <c r="O151" s="118" t="n">
        <v>56.9148936170213</v>
      </c>
      <c r="P151" s="96" t="n">
        <v>-19.93</v>
      </c>
      <c r="Q151" s="120" t="n">
        <v>51.4644351464435</v>
      </c>
      <c r="R151" s="119" t="n">
        <f aca="false">Q151-O151</f>
        <v>-5.4504584705778</v>
      </c>
      <c r="S151" s="86"/>
    </row>
    <row r="152" customFormat="false" ht="12.75" hidden="false" customHeight="true" outlineLevel="0" collapsed="false">
      <c r="A152" s="86" t="n">
        <v>25</v>
      </c>
      <c r="B152" s="128" t="s">
        <v>10</v>
      </c>
      <c r="C152" s="118" t="n">
        <v>63.5922330097087</v>
      </c>
      <c r="D152" s="96" t="n">
        <v>2.55</v>
      </c>
      <c r="E152" s="96" t="n">
        <v>62.2331691297209</v>
      </c>
      <c r="F152" s="119" t="n">
        <f aca="false">E152-C152</f>
        <v>-1.3590638799878</v>
      </c>
      <c r="G152" s="111" t="n">
        <v>25</v>
      </c>
      <c r="H152" s="117" t="s">
        <v>9</v>
      </c>
      <c r="I152" s="118" t="n">
        <v>98.3333333333333</v>
      </c>
      <c r="J152" s="96" t="n">
        <v>0.11</v>
      </c>
      <c r="K152" s="96" t="n">
        <v>56.8627450980392</v>
      </c>
      <c r="L152" s="103" t="n">
        <f aca="false">K152-I152</f>
        <v>-41.4705882352941</v>
      </c>
      <c r="M152" s="111" t="n">
        <v>25</v>
      </c>
      <c r="N152" s="117" t="s">
        <v>26</v>
      </c>
      <c r="O152" s="118" t="n">
        <v>97.4522292993631</v>
      </c>
      <c r="P152" s="96" t="n">
        <v>10.23</v>
      </c>
      <c r="Q152" s="120" t="n">
        <v>46.448087431694</v>
      </c>
      <c r="R152" s="103" t="n">
        <f aca="false">Q152-O152</f>
        <v>-51.0041418676691</v>
      </c>
      <c r="S152" s="86"/>
    </row>
    <row r="153" customFormat="false" ht="12.75" hidden="false" customHeight="true" outlineLevel="0" collapsed="false">
      <c r="A153" s="86" t="n">
        <v>26</v>
      </c>
      <c r="B153" s="128" t="s">
        <v>11</v>
      </c>
      <c r="C153" s="118" t="n">
        <v>85.4368932038835</v>
      </c>
      <c r="D153" s="96" t="n">
        <v>19.14</v>
      </c>
      <c r="E153" s="96" t="n">
        <v>82.8571428571429</v>
      </c>
      <c r="F153" s="119" t="n">
        <f aca="false">E153-C153</f>
        <v>-2.5797503467406</v>
      </c>
      <c r="G153" s="111" t="n">
        <v>26</v>
      </c>
      <c r="H153" s="117" t="s">
        <v>26</v>
      </c>
      <c r="I153" s="118" t="n">
        <v>97.4522292993631</v>
      </c>
      <c r="J153" s="96" t="n">
        <v>10.23</v>
      </c>
      <c r="K153" s="96" t="n">
        <v>46.448087431694</v>
      </c>
      <c r="L153" s="103" t="n">
        <f aca="false">K153-I153</f>
        <v>-51.0041418676691</v>
      </c>
      <c r="M153" s="111" t="n">
        <v>26</v>
      </c>
      <c r="N153" s="117" t="s">
        <v>5</v>
      </c>
      <c r="O153" s="118" t="n">
        <v>50.8771929824561</v>
      </c>
      <c r="P153" s="96" t="n">
        <v>-3.76</v>
      </c>
      <c r="Q153" s="120" t="n">
        <v>43.4679334916865</v>
      </c>
      <c r="R153" s="119" t="n">
        <f aca="false">Q153-O153</f>
        <v>-7.4092594907696</v>
      </c>
      <c r="S153" s="86"/>
    </row>
    <row r="154" customFormat="false" ht="13.8" hidden="false" customHeight="false" outlineLevel="0" collapsed="false">
      <c r="A154" s="86"/>
      <c r="B154" s="106" t="s">
        <v>30</v>
      </c>
      <c r="C154" s="103" t="n">
        <f aca="false">SUM(C128:C153)/26</f>
        <v>75.5311742287082</v>
      </c>
      <c r="D154" s="103" t="n">
        <v>-0.21</v>
      </c>
      <c r="E154" s="103" t="n">
        <f aca="false">SUM(E128:E153)/26</f>
        <v>68.193229407285</v>
      </c>
      <c r="F154" s="122" t="n">
        <f aca="false">SUM(F128:F153)/26</f>
        <v>-7.33794482142321</v>
      </c>
      <c r="G154" s="123"/>
      <c r="H154" s="86"/>
      <c r="I154" s="86"/>
      <c r="J154" s="86"/>
      <c r="K154" s="86"/>
      <c r="L154" s="86"/>
      <c r="M154" s="123"/>
      <c r="N154" s="86"/>
      <c r="O154" s="86"/>
      <c r="P154" s="86"/>
      <c r="Q154" s="86"/>
      <c r="R154" s="86"/>
      <c r="S154" s="86"/>
    </row>
    <row r="155" customFormat="false" ht="13.15" hidden="false" customHeight="true" outlineLevel="0" collapsed="false">
      <c r="A155" s="86"/>
      <c r="B155" s="86"/>
      <c r="C155" s="86"/>
      <c r="D155" s="126"/>
      <c r="E155" s="86"/>
      <c r="F155" s="86"/>
      <c r="G155" s="123"/>
      <c r="H155" s="86"/>
      <c r="I155" s="86"/>
      <c r="J155" s="86"/>
      <c r="K155" s="86"/>
      <c r="L155" s="86"/>
      <c r="M155" s="123"/>
      <c r="N155" s="86"/>
      <c r="O155" s="86"/>
      <c r="P155" s="86"/>
      <c r="Q155" s="86"/>
      <c r="R155" s="86"/>
      <c r="S155" s="86"/>
    </row>
    <row r="156" customFormat="false" ht="19.7" hidden="false" customHeight="true" outlineLevel="0" collapsed="false">
      <c r="A156" s="83" t="s">
        <v>38</v>
      </c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6"/>
    </row>
    <row r="157" customFormat="false" ht="26.65" hidden="false" customHeight="true" outlineLevel="0" collapsed="false">
      <c r="A157" s="86"/>
      <c r="B157" s="110" t="s">
        <v>31</v>
      </c>
      <c r="C157" s="110"/>
      <c r="D157" s="110"/>
      <c r="E157" s="110"/>
      <c r="F157" s="110"/>
      <c r="G157" s="111"/>
      <c r="H157" s="110" t="s">
        <v>32</v>
      </c>
      <c r="I157" s="110"/>
      <c r="J157" s="110"/>
      <c r="K157" s="110"/>
      <c r="L157" s="110"/>
      <c r="M157" s="111"/>
      <c r="N157" s="110" t="s">
        <v>62</v>
      </c>
      <c r="O157" s="110"/>
      <c r="P157" s="110"/>
      <c r="Q157" s="110"/>
      <c r="R157" s="110"/>
      <c r="S157" s="86"/>
    </row>
    <row r="158" customFormat="false" ht="30" hidden="false" customHeight="true" outlineLevel="0" collapsed="false">
      <c r="A158" s="86"/>
      <c r="B158" s="88" t="s">
        <v>44</v>
      </c>
      <c r="C158" s="92" t="s">
        <v>51</v>
      </c>
      <c r="D158" s="113" t="s">
        <v>63</v>
      </c>
      <c r="E158" s="92" t="s">
        <v>52</v>
      </c>
      <c r="F158" s="92" t="s">
        <v>63</v>
      </c>
      <c r="G158" s="114"/>
      <c r="H158" s="88" t="s">
        <v>44</v>
      </c>
      <c r="I158" s="92" t="s">
        <v>49</v>
      </c>
      <c r="J158" s="113" t="s">
        <v>63</v>
      </c>
      <c r="K158" s="92" t="s">
        <v>52</v>
      </c>
      <c r="L158" s="92" t="s">
        <v>63</v>
      </c>
      <c r="M158" s="114"/>
      <c r="N158" s="88" t="s">
        <v>44</v>
      </c>
      <c r="O158" s="92" t="s">
        <v>49</v>
      </c>
      <c r="P158" s="92" t="s">
        <v>52</v>
      </c>
      <c r="Q158" s="92" t="s">
        <v>52</v>
      </c>
      <c r="R158" s="92" t="s">
        <v>63</v>
      </c>
      <c r="S158" s="86"/>
    </row>
    <row r="159" customFormat="false" ht="12.75" hidden="false" customHeight="true" outlineLevel="0" collapsed="false">
      <c r="A159" s="86" t="n">
        <v>1</v>
      </c>
      <c r="B159" s="117" t="s">
        <v>12</v>
      </c>
      <c r="C159" s="118" t="n">
        <v>88.2165605095541</v>
      </c>
      <c r="D159" s="96" t="n">
        <v>25.11</v>
      </c>
      <c r="E159" s="96" t="n">
        <v>87.1287128712871</v>
      </c>
      <c r="F159" s="119" t="n">
        <f aca="false">E159-C159</f>
        <v>-1.08784763826699</v>
      </c>
      <c r="G159" s="111" t="n">
        <v>1</v>
      </c>
      <c r="H159" s="117" t="s">
        <v>24</v>
      </c>
      <c r="I159" s="118" t="n">
        <v>68.3760683760684</v>
      </c>
      <c r="J159" s="96" t="n">
        <v>9.61</v>
      </c>
      <c r="K159" s="96" t="n">
        <v>80.3030303030303</v>
      </c>
      <c r="L159" s="97" t="n">
        <f aca="false">K159-I159</f>
        <v>11.9269619269619</v>
      </c>
      <c r="M159" s="130" t="n">
        <v>1</v>
      </c>
      <c r="N159" s="117" t="s">
        <v>22</v>
      </c>
      <c r="O159" s="118" t="n">
        <v>99.3377483443709</v>
      </c>
      <c r="P159" s="96" t="n">
        <v>-0.66</v>
      </c>
      <c r="Q159" s="120" t="n">
        <v>98.6928104575163</v>
      </c>
      <c r="R159" s="119" t="n">
        <f aca="false">Q159-O159</f>
        <v>-0.644937886854592</v>
      </c>
      <c r="S159" s="86"/>
    </row>
    <row r="160" customFormat="false" ht="12.75" hidden="false" customHeight="true" outlineLevel="0" collapsed="false">
      <c r="A160" s="86" t="n">
        <v>2</v>
      </c>
      <c r="B160" s="117" t="s">
        <v>25</v>
      </c>
      <c r="C160" s="118" t="n">
        <v>75.9493670886076</v>
      </c>
      <c r="D160" s="96" t="n">
        <v>10.37</v>
      </c>
      <c r="E160" s="96" t="n">
        <v>72.1951219512195</v>
      </c>
      <c r="F160" s="119" t="n">
        <f aca="false">E160-C160</f>
        <v>-3.7542451373881</v>
      </c>
      <c r="G160" s="111" t="n">
        <v>2</v>
      </c>
      <c r="H160" s="117" t="s">
        <v>23</v>
      </c>
      <c r="I160" s="118" t="n">
        <v>62.7118644067797</v>
      </c>
      <c r="J160" s="96" t="n">
        <v>-5.5</v>
      </c>
      <c r="K160" s="96" t="n">
        <v>69.3979933110368</v>
      </c>
      <c r="L160" s="97" t="n">
        <f aca="false">K160-I160</f>
        <v>6.6861289042571</v>
      </c>
      <c r="M160" s="130" t="n">
        <v>2</v>
      </c>
      <c r="N160" s="117" t="s">
        <v>18</v>
      </c>
      <c r="O160" s="118" t="n">
        <v>100</v>
      </c>
      <c r="P160" s="96" t="n">
        <v>7.25</v>
      </c>
      <c r="Q160" s="120" t="n">
        <v>97.4025974025974</v>
      </c>
      <c r="R160" s="119" t="n">
        <f aca="false">Q160-O160</f>
        <v>-2.59740259740261</v>
      </c>
      <c r="S160" s="86"/>
    </row>
    <row r="161" customFormat="false" ht="12.75" hidden="false" customHeight="true" outlineLevel="0" collapsed="false">
      <c r="A161" s="86" t="n">
        <v>3</v>
      </c>
      <c r="B161" s="117" t="s">
        <v>28</v>
      </c>
      <c r="C161" s="118" t="n">
        <v>63.1067961165049</v>
      </c>
      <c r="D161" s="96" t="n">
        <v>3.61</v>
      </c>
      <c r="E161" s="96" t="n">
        <v>53.3333333333333</v>
      </c>
      <c r="F161" s="119" t="n">
        <f aca="false">E161-C161</f>
        <v>-9.7734627831716</v>
      </c>
      <c r="G161" s="111" t="n">
        <v>3</v>
      </c>
      <c r="H161" s="121" t="s">
        <v>64</v>
      </c>
      <c r="I161" s="118" t="n">
        <v>90.2439024390244</v>
      </c>
      <c r="J161" s="96" t="n">
        <v>4.8</v>
      </c>
      <c r="K161" s="96" t="n">
        <v>94.6428571428572</v>
      </c>
      <c r="L161" s="102" t="n">
        <f aca="false">K161-I161</f>
        <v>4.3989547038328</v>
      </c>
      <c r="M161" s="130" t="n">
        <v>3</v>
      </c>
      <c r="N161" s="121" t="s">
        <v>64</v>
      </c>
      <c r="O161" s="118" t="n">
        <v>90.2439024390244</v>
      </c>
      <c r="P161" s="96" t="n">
        <v>4.8</v>
      </c>
      <c r="Q161" s="120" t="n">
        <v>94.6428571428572</v>
      </c>
      <c r="R161" s="119" t="n">
        <f aca="false">Q161-O161</f>
        <v>4.3989547038328</v>
      </c>
      <c r="S161" s="86"/>
    </row>
    <row r="162" customFormat="false" ht="12.75" hidden="false" customHeight="true" outlineLevel="0" collapsed="false">
      <c r="A162" s="86" t="n">
        <v>4</v>
      </c>
      <c r="B162" s="117" t="s">
        <v>24</v>
      </c>
      <c r="C162" s="118" t="n">
        <v>68.3760683760684</v>
      </c>
      <c r="D162" s="96" t="n">
        <v>9.61</v>
      </c>
      <c r="E162" s="96" t="n">
        <v>80.3030303030303</v>
      </c>
      <c r="F162" s="119" t="n">
        <f aca="false">E162-C162</f>
        <v>11.9269619269619</v>
      </c>
      <c r="G162" s="111" t="n">
        <v>4</v>
      </c>
      <c r="H162" s="117" t="s">
        <v>15</v>
      </c>
      <c r="I162" s="118" t="n">
        <v>74.703557312253</v>
      </c>
      <c r="J162" s="96" t="n">
        <v>24.08</v>
      </c>
      <c r="K162" s="96" t="n">
        <v>78.7746170678337</v>
      </c>
      <c r="L162" s="102" t="n">
        <f aca="false">K162-I162</f>
        <v>4.07105975558071</v>
      </c>
      <c r="M162" s="130" t="n">
        <v>4</v>
      </c>
      <c r="N162" s="117" t="s">
        <v>14</v>
      </c>
      <c r="O162" s="118" t="n">
        <v>86.1581920903955</v>
      </c>
      <c r="P162" s="96" t="n">
        <v>7.9</v>
      </c>
      <c r="Q162" s="120" t="n">
        <v>88.9250814332248</v>
      </c>
      <c r="R162" s="119" t="n">
        <f aca="false">Q162-O162</f>
        <v>2.7668893428293</v>
      </c>
      <c r="S162" s="86"/>
    </row>
    <row r="163" customFormat="false" ht="12.75" hidden="false" customHeight="true" outlineLevel="0" collapsed="false">
      <c r="A163" s="86" t="n">
        <v>5</v>
      </c>
      <c r="B163" s="117" t="s">
        <v>23</v>
      </c>
      <c r="C163" s="118" t="n">
        <v>62.7118644067797</v>
      </c>
      <c r="D163" s="96" t="n">
        <v>-5.5</v>
      </c>
      <c r="E163" s="96" t="n">
        <v>69.3979933110368</v>
      </c>
      <c r="F163" s="119" t="n">
        <f aca="false">E163-C163</f>
        <v>6.6861289042571</v>
      </c>
      <c r="G163" s="111" t="n">
        <v>5</v>
      </c>
      <c r="H163" s="117" t="s">
        <v>11</v>
      </c>
      <c r="I163" s="118" t="n">
        <v>81.0679611650485</v>
      </c>
      <c r="J163" s="96" t="n">
        <v>3.76</v>
      </c>
      <c r="K163" s="96" t="n">
        <v>84.7619047619048</v>
      </c>
      <c r="L163" s="102" t="n">
        <f aca="false">K163-I163</f>
        <v>3.6939435968563</v>
      </c>
      <c r="M163" s="130" t="n">
        <v>5</v>
      </c>
      <c r="N163" s="117" t="s">
        <v>20</v>
      </c>
      <c r="O163" s="118" t="n">
        <v>90.1234567901234</v>
      </c>
      <c r="P163" s="96" t="n">
        <v>-1.21</v>
      </c>
      <c r="Q163" s="120" t="n">
        <v>88.6029411764706</v>
      </c>
      <c r="R163" s="119" t="n">
        <f aca="false">Q163-O163</f>
        <v>-1.5205156136528</v>
      </c>
      <c r="S163" s="86"/>
    </row>
    <row r="164" customFormat="false" ht="12.75" hidden="false" customHeight="true" outlineLevel="0" collapsed="false">
      <c r="A164" s="86" t="n">
        <v>6</v>
      </c>
      <c r="B164" s="117" t="s">
        <v>22</v>
      </c>
      <c r="C164" s="118" t="n">
        <v>99.3377483443709</v>
      </c>
      <c r="D164" s="96" t="n">
        <v>-0.66</v>
      </c>
      <c r="E164" s="96" t="n">
        <v>98.6928104575163</v>
      </c>
      <c r="F164" s="119" t="n">
        <f aca="false">E164-C164</f>
        <v>-0.644937886854592</v>
      </c>
      <c r="G164" s="111" t="n">
        <v>6</v>
      </c>
      <c r="H164" s="117" t="s">
        <v>14</v>
      </c>
      <c r="I164" s="118" t="n">
        <v>86.1581920903955</v>
      </c>
      <c r="J164" s="96" t="n">
        <v>7.9</v>
      </c>
      <c r="K164" s="96" t="n">
        <v>88.9250814332248</v>
      </c>
      <c r="L164" s="102" t="n">
        <f aca="false">K164-I164</f>
        <v>2.7668893428293</v>
      </c>
      <c r="M164" s="130" t="n">
        <v>6</v>
      </c>
      <c r="N164" s="117" t="s">
        <v>27</v>
      </c>
      <c r="O164" s="118" t="n">
        <v>87.3333333333333</v>
      </c>
      <c r="P164" s="96" t="n">
        <v>-6.17</v>
      </c>
      <c r="Q164" s="120" t="n">
        <v>88.0794701986755</v>
      </c>
      <c r="R164" s="119" t="n">
        <f aca="false">Q164-O164</f>
        <v>0.746136865342194</v>
      </c>
      <c r="S164" s="86"/>
    </row>
    <row r="165" customFormat="false" ht="12.75" hidden="false" customHeight="true" outlineLevel="0" collapsed="false">
      <c r="A165" s="86" t="n">
        <v>7</v>
      </c>
      <c r="B165" s="117" t="s">
        <v>13</v>
      </c>
      <c r="C165" s="118" t="n">
        <v>86.404833836858</v>
      </c>
      <c r="D165" s="96" t="n">
        <v>-6.17</v>
      </c>
      <c r="E165" s="96" t="n">
        <v>62.9191321499014</v>
      </c>
      <c r="F165" s="103" t="n">
        <f aca="false">E165-C165</f>
        <v>-23.4857016869566</v>
      </c>
      <c r="G165" s="111" t="n">
        <v>7</v>
      </c>
      <c r="H165" s="117" t="s">
        <v>27</v>
      </c>
      <c r="I165" s="118" t="n">
        <v>87.3333333333333</v>
      </c>
      <c r="J165" s="96" t="n">
        <v>-6.17</v>
      </c>
      <c r="K165" s="96" t="n">
        <v>88.0794701986755</v>
      </c>
      <c r="L165" s="102" t="n">
        <f aca="false">K165-I165</f>
        <v>0.746136865342194</v>
      </c>
      <c r="M165" s="130" t="n">
        <v>7</v>
      </c>
      <c r="N165" s="117" t="s">
        <v>12</v>
      </c>
      <c r="O165" s="118" t="n">
        <v>88.2165605095541</v>
      </c>
      <c r="P165" s="96" t="n">
        <v>25.11</v>
      </c>
      <c r="Q165" s="120" t="n">
        <v>87.1287128712871</v>
      </c>
      <c r="R165" s="119" t="n">
        <f aca="false">Q165-O165</f>
        <v>-1.08784763826699</v>
      </c>
      <c r="S165" s="86"/>
    </row>
    <row r="166" customFormat="false" ht="12.75" hidden="false" customHeight="true" outlineLevel="0" collapsed="false">
      <c r="A166" s="86" t="n">
        <v>8</v>
      </c>
      <c r="B166" s="117" t="s">
        <v>29</v>
      </c>
      <c r="C166" s="118" t="n">
        <v>72.6666666666667</v>
      </c>
      <c r="D166" s="96" t="n">
        <v>-22.1</v>
      </c>
      <c r="E166" s="96" t="n">
        <v>71.5189873417722</v>
      </c>
      <c r="F166" s="119" t="n">
        <f aca="false">E166-C166</f>
        <v>-1.1476793248945</v>
      </c>
      <c r="G166" s="111" t="n">
        <v>8</v>
      </c>
      <c r="H166" s="117" t="s">
        <v>16</v>
      </c>
      <c r="I166" s="118" t="n">
        <v>75.5734655920645</v>
      </c>
      <c r="J166" s="96" t="n">
        <v>19.94</v>
      </c>
      <c r="K166" s="96" t="n">
        <v>75.0780762023735</v>
      </c>
      <c r="L166" s="102" t="n">
        <f aca="false">K166-I166</f>
        <v>-0.495389389690999</v>
      </c>
      <c r="M166" s="130" t="n">
        <v>8</v>
      </c>
      <c r="N166" s="117" t="s">
        <v>11</v>
      </c>
      <c r="O166" s="118" t="n">
        <v>81.0679611650485</v>
      </c>
      <c r="P166" s="96" t="n">
        <v>3.76</v>
      </c>
      <c r="Q166" s="120" t="n">
        <v>84.7619047619048</v>
      </c>
      <c r="R166" s="119" t="n">
        <f aca="false">Q166-O166</f>
        <v>3.6939435968563</v>
      </c>
      <c r="S166" s="86"/>
    </row>
    <row r="167" customFormat="false" ht="12.75" hidden="false" customHeight="true" outlineLevel="0" collapsed="false">
      <c r="A167" s="86" t="n">
        <v>9</v>
      </c>
      <c r="B167" s="117" t="s">
        <v>14</v>
      </c>
      <c r="C167" s="118" t="n">
        <v>86.1581920903955</v>
      </c>
      <c r="D167" s="96" t="n">
        <v>7.9</v>
      </c>
      <c r="E167" s="96" t="n">
        <v>88.9250814332248</v>
      </c>
      <c r="F167" s="119" t="n">
        <f aca="false">E167-C167</f>
        <v>2.7668893428293</v>
      </c>
      <c r="G167" s="111" t="n">
        <v>9</v>
      </c>
      <c r="H167" s="117" t="s">
        <v>22</v>
      </c>
      <c r="I167" s="118" t="n">
        <v>99.3377483443709</v>
      </c>
      <c r="J167" s="96" t="n">
        <v>-0.66</v>
      </c>
      <c r="K167" s="96" t="n">
        <v>98.6928104575163</v>
      </c>
      <c r="L167" s="102" t="n">
        <f aca="false">K167-I167</f>
        <v>-0.644937886854592</v>
      </c>
      <c r="M167" s="130" t="n">
        <v>9</v>
      </c>
      <c r="N167" s="117" t="s">
        <v>24</v>
      </c>
      <c r="O167" s="118" t="n">
        <v>68.3760683760684</v>
      </c>
      <c r="P167" s="96" t="n">
        <v>9.61</v>
      </c>
      <c r="Q167" s="120" t="n">
        <v>80.3030303030303</v>
      </c>
      <c r="R167" s="119" t="n">
        <f aca="false">Q167-O167</f>
        <v>11.9269619269619</v>
      </c>
      <c r="S167" s="86"/>
    </row>
    <row r="168" customFormat="false" ht="12.75" hidden="false" customHeight="true" outlineLevel="0" collapsed="false">
      <c r="A168" s="86" t="n">
        <v>10</v>
      </c>
      <c r="B168" s="117" t="s">
        <v>26</v>
      </c>
      <c r="C168" s="118" t="n">
        <v>94.9044585987261</v>
      </c>
      <c r="D168" s="96" t="n">
        <v>2.2</v>
      </c>
      <c r="E168" s="96" t="n">
        <v>57.3770491803279</v>
      </c>
      <c r="F168" s="103" t="n">
        <f aca="false">E168-C168</f>
        <v>-37.5274094183982</v>
      </c>
      <c r="G168" s="111" t="n">
        <v>10</v>
      </c>
      <c r="H168" s="117" t="s">
        <v>19</v>
      </c>
      <c r="I168" s="118" t="n">
        <v>54.3026706231454</v>
      </c>
      <c r="J168" s="96" t="n">
        <v>-0.78</v>
      </c>
      <c r="K168" s="96" t="n">
        <v>53.3333333333333</v>
      </c>
      <c r="L168" s="102" t="n">
        <f aca="false">K168-I168</f>
        <v>-0.969337289812103</v>
      </c>
      <c r="M168" s="130" t="n">
        <v>10</v>
      </c>
      <c r="N168" s="117" t="s">
        <v>15</v>
      </c>
      <c r="O168" s="118" t="n">
        <v>74.703557312253</v>
      </c>
      <c r="P168" s="96" t="n">
        <v>24.08</v>
      </c>
      <c r="Q168" s="120" t="n">
        <v>78.7746170678337</v>
      </c>
      <c r="R168" s="119" t="n">
        <f aca="false">Q168-O168</f>
        <v>4.07105975558071</v>
      </c>
      <c r="S168" s="86"/>
    </row>
    <row r="169" customFormat="false" ht="12.75" hidden="false" customHeight="true" outlineLevel="0" collapsed="false">
      <c r="A169" s="86" t="n">
        <v>11</v>
      </c>
      <c r="B169" s="117" t="s">
        <v>20</v>
      </c>
      <c r="C169" s="118" t="n">
        <v>90.1234567901234</v>
      </c>
      <c r="D169" s="96" t="n">
        <v>-1.21</v>
      </c>
      <c r="E169" s="96" t="n">
        <v>88.6029411764706</v>
      </c>
      <c r="F169" s="119" t="n">
        <f aca="false">E169-C169</f>
        <v>-1.5205156136528</v>
      </c>
      <c r="G169" s="111" t="n">
        <v>11</v>
      </c>
      <c r="H169" s="117" t="s">
        <v>12</v>
      </c>
      <c r="I169" s="118" t="n">
        <v>88.2165605095541</v>
      </c>
      <c r="J169" s="96" t="n">
        <v>25.11</v>
      </c>
      <c r="K169" s="96" t="n">
        <v>87.1287128712871</v>
      </c>
      <c r="L169" s="102" t="n">
        <f aca="false">K169-I169</f>
        <v>-1.08784763826699</v>
      </c>
      <c r="M169" s="130" t="n">
        <v>11</v>
      </c>
      <c r="N169" s="117" t="s">
        <v>16</v>
      </c>
      <c r="O169" s="118" t="n">
        <v>75.5734655920645</v>
      </c>
      <c r="P169" s="96" t="n">
        <v>19.94</v>
      </c>
      <c r="Q169" s="120" t="n">
        <v>75.0780762023735</v>
      </c>
      <c r="R169" s="119" t="n">
        <f aca="false">Q169-O169</f>
        <v>-0.495389389690999</v>
      </c>
      <c r="S169" s="86"/>
    </row>
    <row r="170" customFormat="false" ht="12.75" hidden="false" customHeight="true" outlineLevel="0" collapsed="false">
      <c r="A170" s="86" t="n">
        <v>12</v>
      </c>
      <c r="B170" s="117" t="s">
        <v>21</v>
      </c>
      <c r="C170" s="118" t="n">
        <v>71.063829787234</v>
      </c>
      <c r="D170" s="96" t="n">
        <v>2.61</v>
      </c>
      <c r="E170" s="96" t="n">
        <v>64.2857142857143</v>
      </c>
      <c r="F170" s="119" t="n">
        <f aca="false">E170-C170</f>
        <v>-6.77811550151969</v>
      </c>
      <c r="G170" s="111" t="n">
        <v>12</v>
      </c>
      <c r="H170" s="117" t="s">
        <v>4</v>
      </c>
      <c r="I170" s="118" t="n">
        <v>54.2553191489362</v>
      </c>
      <c r="J170" s="96" t="n">
        <v>-27.32</v>
      </c>
      <c r="K170" s="96" t="n">
        <v>53.1380753138075</v>
      </c>
      <c r="L170" s="102" t="n">
        <f aca="false">K170-I170</f>
        <v>-1.1172438351287</v>
      </c>
      <c r="M170" s="130" t="n">
        <v>12</v>
      </c>
      <c r="N170" s="117" t="s">
        <v>6</v>
      </c>
      <c r="O170" s="118" t="n">
        <v>76.2790697674419</v>
      </c>
      <c r="P170" s="96" t="n">
        <v>-7.86</v>
      </c>
      <c r="Q170" s="120" t="n">
        <v>74.6835443037975</v>
      </c>
      <c r="R170" s="119" t="n">
        <f aca="false">Q170-O170</f>
        <v>-1.59552546364439</v>
      </c>
      <c r="S170" s="86"/>
    </row>
    <row r="171" customFormat="false" ht="12.75" hidden="false" customHeight="true" outlineLevel="0" collapsed="false">
      <c r="A171" s="86" t="n">
        <v>13</v>
      </c>
      <c r="B171" s="117" t="s">
        <v>19</v>
      </c>
      <c r="C171" s="118" t="n">
        <v>54.3026706231454</v>
      </c>
      <c r="D171" s="96" t="n">
        <v>-0.78</v>
      </c>
      <c r="E171" s="96" t="n">
        <v>53.3333333333333</v>
      </c>
      <c r="F171" s="119" t="n">
        <f aca="false">E171-C171</f>
        <v>-0.969337289812103</v>
      </c>
      <c r="G171" s="111" t="n">
        <v>13</v>
      </c>
      <c r="H171" s="117" t="s">
        <v>29</v>
      </c>
      <c r="I171" s="118" t="n">
        <v>72.6666666666667</v>
      </c>
      <c r="J171" s="96" t="n">
        <v>-22.1</v>
      </c>
      <c r="K171" s="96" t="n">
        <v>71.5189873417722</v>
      </c>
      <c r="L171" s="102" t="n">
        <f aca="false">K171-I171</f>
        <v>-1.1476793248945</v>
      </c>
      <c r="M171" s="130" t="n">
        <v>13</v>
      </c>
      <c r="N171" s="117" t="s">
        <v>25</v>
      </c>
      <c r="O171" s="118" t="n">
        <v>75.9493670886076</v>
      </c>
      <c r="P171" s="96" t="n">
        <v>10.37</v>
      </c>
      <c r="Q171" s="120" t="n">
        <v>72.1951219512195</v>
      </c>
      <c r="R171" s="119" t="n">
        <f aca="false">Q171-O171</f>
        <v>-3.7542451373881</v>
      </c>
      <c r="S171" s="86"/>
    </row>
    <row r="172" customFormat="false" ht="12.75" hidden="false" customHeight="true" outlineLevel="0" collapsed="false">
      <c r="A172" s="86" t="n">
        <v>14</v>
      </c>
      <c r="B172" s="117" t="s">
        <v>27</v>
      </c>
      <c r="C172" s="118" t="n">
        <v>87.3333333333333</v>
      </c>
      <c r="D172" s="96" t="n">
        <v>-6.17</v>
      </c>
      <c r="E172" s="96" t="n">
        <v>88.0794701986755</v>
      </c>
      <c r="F172" s="119" t="n">
        <f aca="false">E172-C172</f>
        <v>0.746136865342194</v>
      </c>
      <c r="G172" s="111" t="n">
        <v>14</v>
      </c>
      <c r="H172" s="117" t="s">
        <v>20</v>
      </c>
      <c r="I172" s="118" t="n">
        <v>90.1234567901234</v>
      </c>
      <c r="J172" s="96" t="n">
        <v>-1.21</v>
      </c>
      <c r="K172" s="96" t="n">
        <v>88.6029411764706</v>
      </c>
      <c r="L172" s="102" t="n">
        <f aca="false">K172-I172</f>
        <v>-1.5205156136528</v>
      </c>
      <c r="M172" s="130" t="n">
        <v>14</v>
      </c>
      <c r="N172" s="117" t="s">
        <v>29</v>
      </c>
      <c r="O172" s="118" t="n">
        <v>72.6666666666667</v>
      </c>
      <c r="P172" s="96" t="n">
        <v>-22.1</v>
      </c>
      <c r="Q172" s="120" t="n">
        <v>71.5189873417722</v>
      </c>
      <c r="R172" s="119" t="n">
        <f aca="false">Q172-O172</f>
        <v>-1.1476793248945</v>
      </c>
      <c r="S172" s="86"/>
    </row>
    <row r="173" customFormat="false" ht="12.75" hidden="false" customHeight="true" outlineLevel="0" collapsed="false">
      <c r="A173" s="86" t="n">
        <v>15</v>
      </c>
      <c r="B173" s="121" t="s">
        <v>64</v>
      </c>
      <c r="C173" s="118" t="n">
        <v>90.2439024390244</v>
      </c>
      <c r="D173" s="96" t="n">
        <v>4.8</v>
      </c>
      <c r="E173" s="96" t="n">
        <v>94.6428571428572</v>
      </c>
      <c r="F173" s="119" t="n">
        <f aca="false">E173-C173</f>
        <v>4.3989547038328</v>
      </c>
      <c r="G173" s="111" t="n">
        <v>15</v>
      </c>
      <c r="H173" s="117" t="s">
        <v>6</v>
      </c>
      <c r="I173" s="118" t="n">
        <v>76.2790697674419</v>
      </c>
      <c r="J173" s="96" t="n">
        <v>-7.86</v>
      </c>
      <c r="K173" s="96" t="n">
        <v>74.6835443037975</v>
      </c>
      <c r="L173" s="102" t="n">
        <f aca="false">K173-I173</f>
        <v>-1.59552546364439</v>
      </c>
      <c r="M173" s="130" t="n">
        <v>15</v>
      </c>
      <c r="N173" s="117" t="s">
        <v>23</v>
      </c>
      <c r="O173" s="118" t="n">
        <v>62.7118644067797</v>
      </c>
      <c r="P173" s="96" t="n">
        <v>-5.5</v>
      </c>
      <c r="Q173" s="120" t="n">
        <v>69.3979933110368</v>
      </c>
      <c r="R173" s="119" t="n">
        <f aca="false">Q173-O173</f>
        <v>6.6861289042571</v>
      </c>
      <c r="S173" s="86"/>
    </row>
    <row r="174" customFormat="false" ht="12.75" hidden="false" customHeight="true" outlineLevel="0" collapsed="false">
      <c r="A174" s="86" t="n">
        <v>16</v>
      </c>
      <c r="B174" s="117" t="s">
        <v>15</v>
      </c>
      <c r="C174" s="118" t="n">
        <v>74.703557312253</v>
      </c>
      <c r="D174" s="96" t="n">
        <v>24.08</v>
      </c>
      <c r="E174" s="96" t="n">
        <v>78.7746170678337</v>
      </c>
      <c r="F174" s="119" t="n">
        <f aca="false">E174-C174</f>
        <v>4.07105975558071</v>
      </c>
      <c r="G174" s="111" t="n">
        <v>16</v>
      </c>
      <c r="H174" s="117" t="s">
        <v>18</v>
      </c>
      <c r="I174" s="118" t="n">
        <v>100</v>
      </c>
      <c r="J174" s="96" t="n">
        <v>7.25</v>
      </c>
      <c r="K174" s="96" t="n">
        <v>97.4025974025974</v>
      </c>
      <c r="L174" s="102" t="n">
        <f aca="false">K174-I174</f>
        <v>-2.59740259740261</v>
      </c>
      <c r="M174" s="130" t="n">
        <v>16</v>
      </c>
      <c r="N174" s="117" t="s">
        <v>10</v>
      </c>
      <c r="O174" s="118" t="n">
        <v>72.0388349514563</v>
      </c>
      <c r="P174" s="96" t="n">
        <v>18.48</v>
      </c>
      <c r="Q174" s="120" t="n">
        <v>69.3191140278917</v>
      </c>
      <c r="R174" s="119" t="n">
        <f aca="false">Q174-O174</f>
        <v>-2.71972092356459</v>
      </c>
      <c r="S174" s="86"/>
    </row>
    <row r="175" customFormat="false" ht="12.75" hidden="false" customHeight="true" outlineLevel="0" collapsed="false">
      <c r="A175" s="86" t="n">
        <v>17</v>
      </c>
      <c r="B175" s="117" t="s">
        <v>4</v>
      </c>
      <c r="C175" s="118" t="n">
        <v>54.2553191489362</v>
      </c>
      <c r="D175" s="96" t="n">
        <v>-27.32</v>
      </c>
      <c r="E175" s="96" t="n">
        <v>53.1380753138075</v>
      </c>
      <c r="F175" s="119" t="n">
        <f aca="false">E175-C175</f>
        <v>-1.1172438351287</v>
      </c>
      <c r="G175" s="111" t="n">
        <v>17</v>
      </c>
      <c r="H175" s="117" t="s">
        <v>10</v>
      </c>
      <c r="I175" s="118" t="n">
        <v>72.0388349514563</v>
      </c>
      <c r="J175" s="96" t="n">
        <v>18.48</v>
      </c>
      <c r="K175" s="96" t="n">
        <v>69.3191140278917</v>
      </c>
      <c r="L175" s="102" t="n">
        <f aca="false">K175-I175</f>
        <v>-2.71972092356459</v>
      </c>
      <c r="M175" s="130" t="n">
        <v>17</v>
      </c>
      <c r="N175" s="117" t="s">
        <v>9</v>
      </c>
      <c r="O175" s="118" t="n">
        <v>98.8888888888889</v>
      </c>
      <c r="P175" s="96" t="n">
        <v>0.07</v>
      </c>
      <c r="Q175" s="120" t="n">
        <v>69.0196078431373</v>
      </c>
      <c r="R175" s="103" t="n">
        <f aca="false">Q175-O175</f>
        <v>-29.8692810457516</v>
      </c>
      <c r="S175" s="86"/>
    </row>
    <row r="176" customFormat="false" ht="12.75" hidden="false" customHeight="true" outlineLevel="0" collapsed="false">
      <c r="A176" s="86" t="n">
        <v>18</v>
      </c>
      <c r="B176" s="117" t="s">
        <v>5</v>
      </c>
      <c r="C176" s="118" t="n">
        <v>67.0175438596491</v>
      </c>
      <c r="D176" s="96" t="n">
        <v>8.58</v>
      </c>
      <c r="E176" s="96" t="n">
        <v>61.520190023753</v>
      </c>
      <c r="F176" s="119" t="n">
        <f aca="false">E176-C176</f>
        <v>-5.49735383589609</v>
      </c>
      <c r="G176" s="111" t="n">
        <v>18</v>
      </c>
      <c r="H176" s="117" t="s">
        <v>25</v>
      </c>
      <c r="I176" s="118" t="n">
        <v>75.9493670886076</v>
      </c>
      <c r="J176" s="96" t="n">
        <v>10.37</v>
      </c>
      <c r="K176" s="96" t="n">
        <v>72.1951219512195</v>
      </c>
      <c r="L176" s="102" t="n">
        <f aca="false">K176-I176</f>
        <v>-3.7542451373881</v>
      </c>
      <c r="M176" s="130" t="n">
        <v>18</v>
      </c>
      <c r="N176" s="117" t="s">
        <v>21</v>
      </c>
      <c r="O176" s="118" t="n">
        <v>71.063829787234</v>
      </c>
      <c r="P176" s="96" t="n">
        <v>2.61</v>
      </c>
      <c r="Q176" s="120" t="n">
        <v>64.2857142857143</v>
      </c>
      <c r="R176" s="119" t="n">
        <f aca="false">Q176-O176</f>
        <v>-6.77811550151969</v>
      </c>
      <c r="S176" s="86"/>
    </row>
    <row r="177" customFormat="false" ht="12.75" hidden="false" customHeight="true" outlineLevel="0" collapsed="false">
      <c r="A177" s="86" t="n">
        <v>19</v>
      </c>
      <c r="B177" s="117" t="s">
        <v>18</v>
      </c>
      <c r="C177" s="118" t="n">
        <v>100</v>
      </c>
      <c r="D177" s="96" t="n">
        <v>7.25</v>
      </c>
      <c r="E177" s="96" t="n">
        <v>97.4025974025974</v>
      </c>
      <c r="F177" s="119" t="n">
        <f aca="false">E177-C177</f>
        <v>-2.59740259740261</v>
      </c>
      <c r="G177" s="111" t="n">
        <v>19</v>
      </c>
      <c r="H177" s="117" t="s">
        <v>5</v>
      </c>
      <c r="I177" s="118" t="n">
        <v>67.0175438596491</v>
      </c>
      <c r="J177" s="96" t="n">
        <v>8.58</v>
      </c>
      <c r="K177" s="96" t="n">
        <v>61.520190023753</v>
      </c>
      <c r="L177" s="103" t="n">
        <f aca="false">K177-I177</f>
        <v>-5.49735383589609</v>
      </c>
      <c r="M177" s="130" t="n">
        <v>19</v>
      </c>
      <c r="N177" s="117" t="s">
        <v>13</v>
      </c>
      <c r="O177" s="118" t="n">
        <v>86.404833836858</v>
      </c>
      <c r="P177" s="96" t="n">
        <v>-6.17</v>
      </c>
      <c r="Q177" s="120" t="n">
        <v>62.9191321499014</v>
      </c>
      <c r="R177" s="103" t="n">
        <f aca="false">Q177-O177</f>
        <v>-23.4857016869566</v>
      </c>
      <c r="S177" s="86"/>
    </row>
    <row r="178" customFormat="false" ht="12.75" hidden="false" customHeight="true" outlineLevel="0" collapsed="false">
      <c r="A178" s="86" t="n">
        <v>20</v>
      </c>
      <c r="B178" s="117" t="s">
        <v>6</v>
      </c>
      <c r="C178" s="118" t="n">
        <v>76.2790697674419</v>
      </c>
      <c r="D178" s="96" t="n">
        <v>-7.86</v>
      </c>
      <c r="E178" s="96" t="n">
        <v>74.6835443037975</v>
      </c>
      <c r="F178" s="119" t="n">
        <f aca="false">E178-C178</f>
        <v>-1.59552546364439</v>
      </c>
      <c r="G178" s="111" t="n">
        <v>20</v>
      </c>
      <c r="H178" s="117" t="s">
        <v>8</v>
      </c>
      <c r="I178" s="118" t="n">
        <v>68.1818181818182</v>
      </c>
      <c r="J178" s="96" t="n">
        <v>1.84</v>
      </c>
      <c r="K178" s="96" t="n">
        <v>62.5</v>
      </c>
      <c r="L178" s="103" t="n">
        <f aca="false">K178-I178</f>
        <v>-5.6818181818182</v>
      </c>
      <c r="M178" s="130" t="n">
        <v>20</v>
      </c>
      <c r="N178" s="117" t="s">
        <v>8</v>
      </c>
      <c r="O178" s="118" t="n">
        <v>68.1818181818182</v>
      </c>
      <c r="P178" s="96" t="n">
        <v>1.84</v>
      </c>
      <c r="Q178" s="120" t="n">
        <v>62.5</v>
      </c>
      <c r="R178" s="119" t="n">
        <f aca="false">Q178-O178</f>
        <v>-5.6818181818182</v>
      </c>
      <c r="S178" s="86"/>
    </row>
    <row r="179" customFormat="false" ht="12.75" hidden="false" customHeight="true" outlineLevel="0" collapsed="false">
      <c r="A179" s="86" t="n">
        <v>21</v>
      </c>
      <c r="B179" s="117" t="s">
        <v>7</v>
      </c>
      <c r="C179" s="118" t="n">
        <v>71.6129032258065</v>
      </c>
      <c r="D179" s="96" t="n">
        <v>-19.72</v>
      </c>
      <c r="E179" s="96" t="n">
        <v>59.0909090909091</v>
      </c>
      <c r="F179" s="103" t="n">
        <f aca="false">E179-C179</f>
        <v>-12.5219941348974</v>
      </c>
      <c r="G179" s="111" t="n">
        <v>21</v>
      </c>
      <c r="H179" s="117" t="s">
        <v>21</v>
      </c>
      <c r="I179" s="118" t="n">
        <v>71.063829787234</v>
      </c>
      <c r="J179" s="96" t="n">
        <v>2.61</v>
      </c>
      <c r="K179" s="96" t="n">
        <v>64.2857142857143</v>
      </c>
      <c r="L179" s="103" t="n">
        <f aca="false">K179-I179</f>
        <v>-6.77811550151969</v>
      </c>
      <c r="M179" s="130" t="n">
        <v>21</v>
      </c>
      <c r="N179" s="117" t="s">
        <v>5</v>
      </c>
      <c r="O179" s="118" t="n">
        <v>67.0175438596491</v>
      </c>
      <c r="P179" s="96" t="n">
        <v>8.58</v>
      </c>
      <c r="Q179" s="120" t="n">
        <v>61.520190023753</v>
      </c>
      <c r="R179" s="119" t="n">
        <f aca="false">Q179-O179</f>
        <v>-5.49735383589609</v>
      </c>
      <c r="S179" s="86"/>
    </row>
    <row r="180" customFormat="false" ht="12.75" hidden="false" customHeight="true" outlineLevel="0" collapsed="false">
      <c r="A180" s="86" t="n">
        <v>22</v>
      </c>
      <c r="B180" s="117" t="s">
        <v>16</v>
      </c>
      <c r="C180" s="118" t="n">
        <v>75.5734655920645</v>
      </c>
      <c r="D180" s="96" t="n">
        <v>19.94</v>
      </c>
      <c r="E180" s="96" t="n">
        <v>75.0780762023735</v>
      </c>
      <c r="F180" s="119" t="n">
        <f aca="false">E180-C180</f>
        <v>-0.495389389690999</v>
      </c>
      <c r="G180" s="111" t="n">
        <v>22</v>
      </c>
      <c r="H180" s="117" t="s">
        <v>28</v>
      </c>
      <c r="I180" s="118" t="n">
        <v>63.1067961165049</v>
      </c>
      <c r="J180" s="96" t="n">
        <v>3.61</v>
      </c>
      <c r="K180" s="96" t="n">
        <v>53.3333333333333</v>
      </c>
      <c r="L180" s="103" t="n">
        <f aca="false">K180-I180</f>
        <v>-9.7734627831716</v>
      </c>
      <c r="M180" s="130" t="n">
        <v>22</v>
      </c>
      <c r="N180" s="117" t="s">
        <v>7</v>
      </c>
      <c r="O180" s="118" t="n">
        <v>71.6129032258065</v>
      </c>
      <c r="P180" s="96" t="n">
        <v>-19.72</v>
      </c>
      <c r="Q180" s="120" t="n">
        <v>59.0909090909091</v>
      </c>
      <c r="R180" s="103" t="n">
        <f aca="false">Q180-O180</f>
        <v>-12.5219941348974</v>
      </c>
      <c r="S180" s="86"/>
    </row>
    <row r="181" customFormat="false" ht="12.75" hidden="false" customHeight="true" outlineLevel="0" collapsed="false">
      <c r="A181" s="86" t="n">
        <v>23</v>
      </c>
      <c r="B181" s="117" t="s">
        <v>8</v>
      </c>
      <c r="C181" s="118" t="n">
        <v>68.1818181818182</v>
      </c>
      <c r="D181" s="96" t="n">
        <v>1.84</v>
      </c>
      <c r="E181" s="96" t="n">
        <v>62.5</v>
      </c>
      <c r="F181" s="119" t="n">
        <f aca="false">E181-C181</f>
        <v>-5.6818181818182</v>
      </c>
      <c r="G181" s="111" t="n">
        <v>23</v>
      </c>
      <c r="H181" s="117" t="s">
        <v>7</v>
      </c>
      <c r="I181" s="118" t="n">
        <v>71.6129032258065</v>
      </c>
      <c r="J181" s="96" t="n">
        <v>-19.72</v>
      </c>
      <c r="K181" s="96" t="n">
        <v>59.0909090909091</v>
      </c>
      <c r="L181" s="103" t="n">
        <f aca="false">K181-I181</f>
        <v>-12.5219941348974</v>
      </c>
      <c r="M181" s="130" t="n">
        <v>23</v>
      </c>
      <c r="N181" s="117" t="s">
        <v>26</v>
      </c>
      <c r="O181" s="118" t="n">
        <v>94.9044585987261</v>
      </c>
      <c r="P181" s="96" t="n">
        <v>2.2</v>
      </c>
      <c r="Q181" s="120" t="n">
        <v>57.3770491803279</v>
      </c>
      <c r="R181" s="103" t="n">
        <f aca="false">Q181-O181</f>
        <v>-37.5274094183982</v>
      </c>
      <c r="S181" s="86"/>
    </row>
    <row r="182" customFormat="false" ht="12.75" hidden="false" customHeight="true" outlineLevel="0" collapsed="false">
      <c r="A182" s="86" t="n">
        <v>24</v>
      </c>
      <c r="B182" s="117" t="s">
        <v>9</v>
      </c>
      <c r="C182" s="118" t="n">
        <v>98.8888888888889</v>
      </c>
      <c r="D182" s="96" t="n">
        <v>0.07</v>
      </c>
      <c r="E182" s="96" t="n">
        <v>69.0196078431373</v>
      </c>
      <c r="F182" s="103" t="n">
        <f aca="false">E182-C182</f>
        <v>-29.8692810457516</v>
      </c>
      <c r="G182" s="111" t="n">
        <v>24</v>
      </c>
      <c r="H182" s="117" t="s">
        <v>13</v>
      </c>
      <c r="I182" s="118" t="n">
        <v>86.404833836858</v>
      </c>
      <c r="J182" s="96" t="n">
        <v>-6.17</v>
      </c>
      <c r="K182" s="96" t="n">
        <v>62.9191321499014</v>
      </c>
      <c r="L182" s="103" t="n">
        <f aca="false">K182-I182</f>
        <v>-23.4857016869566</v>
      </c>
      <c r="M182" s="130" t="n">
        <v>24</v>
      </c>
      <c r="N182" s="117" t="s">
        <v>28</v>
      </c>
      <c r="O182" s="118" t="n">
        <v>63.1067961165049</v>
      </c>
      <c r="P182" s="96" t="n">
        <v>3.61</v>
      </c>
      <c r="Q182" s="120" t="n">
        <v>53.3333333333333</v>
      </c>
      <c r="R182" s="119" t="n">
        <f aca="false">Q182-O182</f>
        <v>-9.7734627831716</v>
      </c>
      <c r="S182" s="86"/>
    </row>
    <row r="183" customFormat="false" ht="12.75" hidden="false" customHeight="true" outlineLevel="0" collapsed="false">
      <c r="A183" s="86" t="n">
        <v>25</v>
      </c>
      <c r="B183" s="117" t="s">
        <v>10</v>
      </c>
      <c r="C183" s="118" t="n">
        <v>72.0388349514563</v>
      </c>
      <c r="D183" s="96" t="n">
        <v>18.48</v>
      </c>
      <c r="E183" s="96" t="n">
        <v>69.3191140278917</v>
      </c>
      <c r="F183" s="119" t="n">
        <f aca="false">E183-C183</f>
        <v>-2.71972092356459</v>
      </c>
      <c r="G183" s="111" t="n">
        <v>25</v>
      </c>
      <c r="H183" s="117" t="s">
        <v>9</v>
      </c>
      <c r="I183" s="118" t="n">
        <v>98.8888888888889</v>
      </c>
      <c r="J183" s="96" t="n">
        <v>0.07</v>
      </c>
      <c r="K183" s="96" t="n">
        <v>69.0196078431373</v>
      </c>
      <c r="L183" s="103" t="n">
        <f aca="false">K183-I183</f>
        <v>-29.8692810457516</v>
      </c>
      <c r="M183" s="130" t="n">
        <v>25</v>
      </c>
      <c r="N183" s="117" t="s">
        <v>19</v>
      </c>
      <c r="O183" s="118" t="n">
        <v>54.3026706231454</v>
      </c>
      <c r="P183" s="96" t="n">
        <v>-0.78</v>
      </c>
      <c r="Q183" s="120" t="n">
        <v>53.3333333333333</v>
      </c>
      <c r="R183" s="119" t="n">
        <f aca="false">Q183-O183</f>
        <v>-0.969337289812103</v>
      </c>
      <c r="S183" s="86"/>
    </row>
    <row r="184" customFormat="false" ht="12.75" hidden="false" customHeight="true" outlineLevel="0" collapsed="false">
      <c r="A184" s="86" t="n">
        <v>26</v>
      </c>
      <c r="B184" s="117" t="s">
        <v>11</v>
      </c>
      <c r="C184" s="118" t="n">
        <v>81.0679611650485</v>
      </c>
      <c r="D184" s="96" t="n">
        <v>3.76</v>
      </c>
      <c r="E184" s="96" t="n">
        <v>84.7619047619048</v>
      </c>
      <c r="F184" s="119" t="n">
        <f aca="false">E184-C184</f>
        <v>3.6939435968563</v>
      </c>
      <c r="G184" s="111" t="n">
        <v>26</v>
      </c>
      <c r="H184" s="117" t="s">
        <v>26</v>
      </c>
      <c r="I184" s="118" t="n">
        <v>94.9044585987261</v>
      </c>
      <c r="J184" s="96" t="n">
        <v>2.2</v>
      </c>
      <c r="K184" s="96" t="n">
        <v>57.3770491803279</v>
      </c>
      <c r="L184" s="103" t="n">
        <f aca="false">K184-I184</f>
        <v>-37.5274094183982</v>
      </c>
      <c r="M184" s="130" t="n">
        <v>26</v>
      </c>
      <c r="N184" s="117" t="s">
        <v>4</v>
      </c>
      <c r="O184" s="118" t="n">
        <v>54.2553191489362</v>
      </c>
      <c r="P184" s="96" t="n">
        <v>-27.32</v>
      </c>
      <c r="Q184" s="120" t="n">
        <v>53.1380753138075</v>
      </c>
      <c r="R184" s="119" t="n">
        <f aca="false">Q184-O184</f>
        <v>-1.1172438351287</v>
      </c>
      <c r="S184" s="86"/>
    </row>
    <row r="185" customFormat="false" ht="13.8" hidden="false" customHeight="false" outlineLevel="0" collapsed="false">
      <c r="A185" s="86"/>
      <c r="B185" s="106" t="s">
        <v>30</v>
      </c>
      <c r="C185" s="103" t="n">
        <f aca="false">SUM(C159:C184)/26</f>
        <v>78.0968888884906</v>
      </c>
      <c r="D185" s="103" t="n">
        <v>2.03</v>
      </c>
      <c r="E185" s="103" t="n">
        <f aca="false">SUM(E159:E184)/26</f>
        <v>73.6932386349118</v>
      </c>
      <c r="F185" s="122" t="n">
        <f aca="false">SUM(F159:F184)/26</f>
        <v>-4.40365025357883</v>
      </c>
      <c r="G185" s="123"/>
      <c r="H185" s="86"/>
      <c r="I185" s="86"/>
      <c r="J185" s="86"/>
      <c r="K185" s="86"/>
      <c r="L185" s="86"/>
      <c r="M185" s="123"/>
      <c r="N185" s="86"/>
      <c r="O185" s="86"/>
      <c r="P185" s="86"/>
      <c r="Q185" s="86"/>
      <c r="R185" s="86"/>
      <c r="S185" s="86"/>
    </row>
    <row r="186" customFormat="false" ht="13.15" hidden="false" customHeight="true" outlineLevel="0" collapsed="false">
      <c r="A186" s="86"/>
      <c r="B186" s="86"/>
      <c r="C186" s="86"/>
      <c r="D186" s="126"/>
      <c r="E186" s="86"/>
      <c r="F186" s="86"/>
      <c r="G186" s="123"/>
      <c r="H186" s="86"/>
      <c r="I186" s="86"/>
      <c r="J186" s="86"/>
      <c r="K186" s="86"/>
      <c r="L186" s="86"/>
      <c r="M186" s="123"/>
      <c r="N186" s="86"/>
      <c r="O186" s="86"/>
      <c r="P186" s="86"/>
      <c r="Q186" s="86"/>
      <c r="R186" s="86"/>
      <c r="S186" s="86"/>
    </row>
    <row r="187" customFormat="false" ht="21.95" hidden="false" customHeight="true" outlineLevel="0" collapsed="false">
      <c r="A187" s="83" t="s">
        <v>34</v>
      </c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6"/>
    </row>
    <row r="188" customFormat="false" ht="17.85" hidden="false" customHeight="true" outlineLevel="0" collapsed="false">
      <c r="A188" s="86"/>
      <c r="B188" s="110" t="s">
        <v>31</v>
      </c>
      <c r="C188" s="110"/>
      <c r="D188" s="110"/>
      <c r="E188" s="110"/>
      <c r="F188" s="110"/>
      <c r="G188" s="111"/>
      <c r="H188" s="110" t="s">
        <v>32</v>
      </c>
      <c r="I188" s="110"/>
      <c r="J188" s="110"/>
      <c r="K188" s="110"/>
      <c r="L188" s="110"/>
      <c r="M188" s="111"/>
      <c r="N188" s="110" t="s">
        <v>62</v>
      </c>
      <c r="O188" s="110"/>
      <c r="P188" s="110"/>
      <c r="Q188" s="110"/>
      <c r="R188" s="110"/>
      <c r="S188" s="86"/>
    </row>
    <row r="189" customFormat="false" ht="20.85" hidden="false" customHeight="true" outlineLevel="0" collapsed="false">
      <c r="A189" s="86"/>
      <c r="B189" s="110"/>
      <c r="C189" s="110"/>
      <c r="D189" s="110"/>
      <c r="E189" s="110"/>
      <c r="F189" s="110"/>
      <c r="G189" s="111"/>
      <c r="H189" s="110"/>
      <c r="I189" s="110"/>
      <c r="J189" s="110"/>
      <c r="K189" s="110"/>
      <c r="L189" s="110"/>
      <c r="M189" s="111"/>
      <c r="N189" s="110"/>
      <c r="O189" s="110"/>
      <c r="P189" s="110"/>
      <c r="Q189" s="110"/>
      <c r="R189" s="110"/>
      <c r="S189" s="86"/>
    </row>
    <row r="190" customFormat="false" ht="25.5" hidden="false" customHeight="true" outlineLevel="0" collapsed="false">
      <c r="A190" s="86"/>
      <c r="B190" s="88" t="s">
        <v>44</v>
      </c>
      <c r="C190" s="92" t="s">
        <v>51</v>
      </c>
      <c r="D190" s="113" t="s">
        <v>63</v>
      </c>
      <c r="E190" s="92" t="s">
        <v>52</v>
      </c>
      <c r="F190" s="92" t="s">
        <v>63</v>
      </c>
      <c r="G190" s="114"/>
      <c r="H190" s="88" t="s">
        <v>44</v>
      </c>
      <c r="I190" s="92" t="s">
        <v>49</v>
      </c>
      <c r="J190" s="113" t="s">
        <v>63</v>
      </c>
      <c r="K190" s="92" t="s">
        <v>52</v>
      </c>
      <c r="L190" s="92" t="s">
        <v>63</v>
      </c>
      <c r="M190" s="114"/>
      <c r="N190" s="88" t="s">
        <v>44</v>
      </c>
      <c r="O190" s="131" t="s">
        <v>49</v>
      </c>
      <c r="P190" s="132" t="s">
        <v>52</v>
      </c>
      <c r="Q190" s="92" t="s">
        <v>52</v>
      </c>
      <c r="R190" s="131" t="s">
        <v>63</v>
      </c>
      <c r="S190" s="86"/>
    </row>
    <row r="191" customFormat="false" ht="12.75" hidden="false" customHeight="true" outlineLevel="0" collapsed="false">
      <c r="A191" s="86" t="n">
        <v>1</v>
      </c>
      <c r="B191" s="117" t="s">
        <v>12</v>
      </c>
      <c r="C191" s="118" t="n">
        <v>92.583281508374</v>
      </c>
      <c r="D191" s="96" t="n">
        <v>6.46</v>
      </c>
      <c r="E191" s="96" t="n">
        <v>92.2690600623186</v>
      </c>
      <c r="F191" s="119" t="n">
        <f aca="false">E191-C191</f>
        <v>-0.314221446055399</v>
      </c>
      <c r="G191" s="111" t="n">
        <v>1</v>
      </c>
      <c r="H191" s="117" t="s">
        <v>26</v>
      </c>
      <c r="I191" s="118" t="n">
        <v>29.121606495221</v>
      </c>
      <c r="J191" s="96" t="n">
        <v>-25.71</v>
      </c>
      <c r="K191" s="96" t="n">
        <v>59.2937507332757</v>
      </c>
      <c r="L191" s="97" t="n">
        <f aca="false">K191-I191</f>
        <v>30.1721442380547</v>
      </c>
      <c r="M191" s="111" t="n">
        <v>1</v>
      </c>
      <c r="N191" s="117" t="s">
        <v>22</v>
      </c>
      <c r="O191" s="118" t="n">
        <v>99.4694960212202</v>
      </c>
      <c r="P191" s="96" t="n">
        <v>-0.03</v>
      </c>
      <c r="Q191" s="120" t="n">
        <v>98.8211045230375</v>
      </c>
      <c r="R191" s="119" t="n">
        <f aca="false">Q191-O191</f>
        <v>-0.64839149818269</v>
      </c>
      <c r="S191" s="86"/>
    </row>
    <row r="192" customFormat="false" ht="12.75" hidden="false" customHeight="true" outlineLevel="0" collapsed="false">
      <c r="A192" s="86" t="n">
        <v>2</v>
      </c>
      <c r="B192" s="117" t="s">
        <v>25</v>
      </c>
      <c r="C192" s="118" t="n">
        <v>87.2583191945603</v>
      </c>
      <c r="D192" s="96" t="n">
        <v>3.63</v>
      </c>
      <c r="E192" s="96" t="n">
        <v>85.7030636575393</v>
      </c>
      <c r="F192" s="119" t="n">
        <f aca="false">E192-C192</f>
        <v>-1.555255537021</v>
      </c>
      <c r="G192" s="111" t="n">
        <v>2</v>
      </c>
      <c r="H192" s="117" t="s">
        <v>24</v>
      </c>
      <c r="I192" s="118" t="n">
        <v>80.2452769212738</v>
      </c>
      <c r="J192" s="96" t="n">
        <v>-3.5</v>
      </c>
      <c r="K192" s="96" t="n">
        <v>89.8526594649518</v>
      </c>
      <c r="L192" s="97" t="n">
        <f aca="false">K192-I192</f>
        <v>9.607382543678</v>
      </c>
      <c r="M192" s="111" t="n">
        <v>2</v>
      </c>
      <c r="N192" s="117" t="s">
        <v>18</v>
      </c>
      <c r="O192" s="118" t="n">
        <v>100</v>
      </c>
      <c r="P192" s="96" t="n">
        <v>4.81</v>
      </c>
      <c r="Q192" s="120" t="n">
        <v>97.7894605525701</v>
      </c>
      <c r="R192" s="119" t="n">
        <f aca="false">Q192-O192</f>
        <v>-2.21053944742989</v>
      </c>
      <c r="S192" s="86"/>
    </row>
    <row r="193" customFormat="false" ht="12.75" hidden="false" customHeight="true" outlineLevel="0" collapsed="false">
      <c r="A193" s="86" t="n">
        <v>3</v>
      </c>
      <c r="B193" s="117" t="s">
        <v>28</v>
      </c>
      <c r="C193" s="118" t="n">
        <v>77.2107592992176</v>
      </c>
      <c r="D193" s="96" t="n">
        <v>-4.1</v>
      </c>
      <c r="E193" s="96" t="n">
        <v>71.575341533293</v>
      </c>
      <c r="F193" s="119" t="n">
        <f aca="false">E193-C193</f>
        <v>-5.6354177659246</v>
      </c>
      <c r="G193" s="111" t="n">
        <v>3</v>
      </c>
      <c r="H193" s="117" t="s">
        <v>23</v>
      </c>
      <c r="I193" s="118" t="n">
        <v>75.7033938705417</v>
      </c>
      <c r="J193" s="96" t="n">
        <v>-6.06</v>
      </c>
      <c r="K193" s="96" t="n">
        <v>81.1692385464917</v>
      </c>
      <c r="L193" s="97" t="n">
        <f aca="false">K193-I193</f>
        <v>5.46584467595</v>
      </c>
      <c r="M193" s="111" t="n">
        <v>3</v>
      </c>
      <c r="N193" s="121" t="s">
        <v>64</v>
      </c>
      <c r="O193" s="118" t="n">
        <v>93.3676288428438</v>
      </c>
      <c r="P193" s="96" t="n">
        <v>2.94</v>
      </c>
      <c r="Q193" s="120" t="n">
        <v>95.5652900389407</v>
      </c>
      <c r="R193" s="119" t="n">
        <f aca="false">Q193-O193</f>
        <v>2.1976611960969</v>
      </c>
      <c r="S193" s="86"/>
    </row>
    <row r="194" customFormat="false" ht="12.75" hidden="false" customHeight="true" outlineLevel="0" collapsed="false">
      <c r="A194" s="86" t="n">
        <v>4</v>
      </c>
      <c r="B194" s="117" t="s">
        <v>24</v>
      </c>
      <c r="C194" s="118" t="n">
        <v>80.2452769212738</v>
      </c>
      <c r="D194" s="96" t="n">
        <v>-3.5</v>
      </c>
      <c r="E194" s="96" t="n">
        <v>89.8526594649518</v>
      </c>
      <c r="F194" s="119" t="n">
        <f aca="false">E194-C194</f>
        <v>9.607382543678</v>
      </c>
      <c r="G194" s="111" t="n">
        <v>4</v>
      </c>
      <c r="H194" s="121" t="s">
        <v>64</v>
      </c>
      <c r="I194" s="118" t="n">
        <v>93.3676288428438</v>
      </c>
      <c r="J194" s="96" t="n">
        <v>2.94</v>
      </c>
      <c r="K194" s="96" t="n">
        <v>95.5652900389407</v>
      </c>
      <c r="L194" s="102" t="n">
        <f aca="false">K194-I194</f>
        <v>2.1976611960969</v>
      </c>
      <c r="M194" s="111" t="n">
        <v>4</v>
      </c>
      <c r="N194" s="117" t="s">
        <v>27</v>
      </c>
      <c r="O194" s="118" t="n">
        <v>93.407211560958</v>
      </c>
      <c r="P194" s="96" t="n">
        <v>-1.35</v>
      </c>
      <c r="Q194" s="120" t="n">
        <v>94.9177651123464</v>
      </c>
      <c r="R194" s="119" t="n">
        <f aca="false">Q194-O194</f>
        <v>1.5105535513884</v>
      </c>
      <c r="S194" s="86"/>
    </row>
    <row r="195" customFormat="false" ht="12.75" hidden="false" customHeight="true" outlineLevel="0" collapsed="false">
      <c r="A195" s="86" t="n">
        <v>5</v>
      </c>
      <c r="B195" s="117" t="s">
        <v>23</v>
      </c>
      <c r="C195" s="118" t="n">
        <v>75.7033938705417</v>
      </c>
      <c r="D195" s="96" t="n">
        <v>-6.06</v>
      </c>
      <c r="E195" s="96" t="n">
        <v>81.1692385464917</v>
      </c>
      <c r="F195" s="119" t="n">
        <f aca="false">E195-C195</f>
        <v>5.46584467595</v>
      </c>
      <c r="G195" s="111" t="n">
        <v>5</v>
      </c>
      <c r="H195" s="117" t="s">
        <v>14</v>
      </c>
      <c r="I195" s="118" t="n">
        <v>92.3748031984598</v>
      </c>
      <c r="J195" s="96" t="n">
        <v>3.8</v>
      </c>
      <c r="K195" s="96" t="n">
        <v>94.2687515823107</v>
      </c>
      <c r="L195" s="102" t="n">
        <f aca="false">K195-I195</f>
        <v>1.8939483838509</v>
      </c>
      <c r="M195" s="111" t="n">
        <v>5</v>
      </c>
      <c r="N195" s="117" t="s">
        <v>14</v>
      </c>
      <c r="O195" s="118" t="n">
        <v>92.3748031984598</v>
      </c>
      <c r="P195" s="96" t="n">
        <v>3.8</v>
      </c>
      <c r="Q195" s="120" t="n">
        <v>94.2687515823107</v>
      </c>
      <c r="R195" s="119" t="n">
        <f aca="false">Q195-O195</f>
        <v>1.8939483838509</v>
      </c>
      <c r="S195" s="86"/>
    </row>
    <row r="196" customFormat="false" ht="12.75" hidden="false" customHeight="true" outlineLevel="0" collapsed="false">
      <c r="A196" s="86" t="n">
        <v>6</v>
      </c>
      <c r="B196" s="117" t="s">
        <v>22</v>
      </c>
      <c r="C196" s="118" t="n">
        <v>99.4694960212202</v>
      </c>
      <c r="D196" s="96" t="n">
        <v>-0.03</v>
      </c>
      <c r="E196" s="96" t="n">
        <v>98.8211045230375</v>
      </c>
      <c r="F196" s="119" t="n">
        <f aca="false">E196-C196</f>
        <v>-0.64839149818269</v>
      </c>
      <c r="G196" s="111" t="n">
        <v>6</v>
      </c>
      <c r="H196" s="117" t="s">
        <v>27</v>
      </c>
      <c r="I196" s="118" t="n">
        <v>93.407211560958</v>
      </c>
      <c r="J196" s="96" t="n">
        <v>-1.35</v>
      </c>
      <c r="K196" s="96" t="n">
        <v>94.9177651123464</v>
      </c>
      <c r="L196" s="102" t="n">
        <f aca="false">K196-I196</f>
        <v>1.5105535513884</v>
      </c>
      <c r="M196" s="111" t="n">
        <v>6</v>
      </c>
      <c r="N196" s="117" t="s">
        <v>20</v>
      </c>
      <c r="O196" s="118" t="n">
        <v>95.5601830522404</v>
      </c>
      <c r="P196" s="96" t="n">
        <v>-1.4</v>
      </c>
      <c r="Q196" s="120" t="n">
        <v>93.6260382944121</v>
      </c>
      <c r="R196" s="119" t="n">
        <f aca="false">Q196-O196</f>
        <v>-1.93414475782831</v>
      </c>
      <c r="S196" s="86"/>
    </row>
    <row r="197" customFormat="false" ht="12.75" hidden="false" customHeight="true" outlineLevel="0" collapsed="false">
      <c r="A197" s="86" t="n">
        <v>7</v>
      </c>
      <c r="B197" s="117" t="s">
        <v>13</v>
      </c>
      <c r="C197" s="118" t="n">
        <v>91.9131357369545</v>
      </c>
      <c r="D197" s="96" t="n">
        <v>-3.93</v>
      </c>
      <c r="E197" s="96" t="n">
        <v>75.1605131989338</v>
      </c>
      <c r="F197" s="103" t="n">
        <f aca="false">E197-C197</f>
        <v>-16.7526225380207</v>
      </c>
      <c r="G197" s="111" t="n">
        <v>7</v>
      </c>
      <c r="H197" s="117" t="s">
        <v>11</v>
      </c>
      <c r="I197" s="118" t="n">
        <v>89.9331859207423</v>
      </c>
      <c r="J197" s="96" t="n">
        <v>8.9</v>
      </c>
      <c r="K197" s="96" t="n">
        <v>91.1824243022343</v>
      </c>
      <c r="L197" s="102" t="n">
        <f aca="false">K197-I197</f>
        <v>1.24923838149199</v>
      </c>
      <c r="M197" s="111" t="n">
        <v>7</v>
      </c>
      <c r="N197" s="117" t="s">
        <v>12</v>
      </c>
      <c r="O197" s="118" t="n">
        <v>92.583281508374</v>
      </c>
      <c r="P197" s="96" t="n">
        <v>6.46</v>
      </c>
      <c r="Q197" s="120" t="n">
        <v>92.2690600623186</v>
      </c>
      <c r="R197" s="119" t="n">
        <f aca="false">Q197-O197</f>
        <v>-0.314221446055399</v>
      </c>
      <c r="S197" s="86"/>
    </row>
    <row r="198" customFormat="false" ht="12.75" hidden="false" customHeight="true" outlineLevel="0" collapsed="false">
      <c r="A198" s="86" t="n">
        <v>8</v>
      </c>
      <c r="B198" s="117" t="s">
        <v>29</v>
      </c>
      <c r="C198" s="118" t="n">
        <v>83.5451708277389</v>
      </c>
      <c r="D198" s="96" t="n">
        <v>-7.45</v>
      </c>
      <c r="E198" s="96" t="n">
        <v>80.3666549602389</v>
      </c>
      <c r="F198" s="119" t="n">
        <f aca="false">E198-C198</f>
        <v>-3.1785158675</v>
      </c>
      <c r="G198" s="111" t="n">
        <v>8</v>
      </c>
      <c r="H198" s="117" t="s">
        <v>15</v>
      </c>
      <c r="I198" s="118" t="n">
        <v>85.6263685383416</v>
      </c>
      <c r="J198" s="96" t="n">
        <v>-2.53</v>
      </c>
      <c r="K198" s="96" t="n">
        <v>86.407612234293</v>
      </c>
      <c r="L198" s="102" t="n">
        <f aca="false">K198-I198</f>
        <v>0.781243695951403</v>
      </c>
      <c r="M198" s="111" t="n">
        <v>8</v>
      </c>
      <c r="N198" s="117" t="s">
        <v>11</v>
      </c>
      <c r="O198" s="118" t="n">
        <v>89.9331859207423</v>
      </c>
      <c r="P198" s="96" t="n">
        <v>8.9</v>
      </c>
      <c r="Q198" s="120" t="n">
        <v>91.1824243022343</v>
      </c>
      <c r="R198" s="119" t="n">
        <f aca="false">Q198-O198</f>
        <v>1.24923838149199</v>
      </c>
      <c r="S198" s="86"/>
    </row>
    <row r="199" customFormat="false" ht="12.75" hidden="false" customHeight="true" outlineLevel="0" collapsed="false">
      <c r="A199" s="86" t="n">
        <v>9</v>
      </c>
      <c r="B199" s="117" t="s">
        <v>14</v>
      </c>
      <c r="C199" s="118" t="n">
        <v>92.3748031984598</v>
      </c>
      <c r="D199" s="96" t="n">
        <v>3.8</v>
      </c>
      <c r="E199" s="96" t="n">
        <v>94.2687515823107</v>
      </c>
      <c r="F199" s="119" t="n">
        <f aca="false">E199-C199</f>
        <v>1.8939483838509</v>
      </c>
      <c r="G199" s="111" t="n">
        <v>9</v>
      </c>
      <c r="H199" s="117" t="s">
        <v>10</v>
      </c>
      <c r="I199" s="118" t="n">
        <v>78.6996965235911</v>
      </c>
      <c r="J199" s="96" t="n">
        <v>3.01</v>
      </c>
      <c r="K199" s="96" t="n">
        <v>78.8256207325063</v>
      </c>
      <c r="L199" s="102" t="n">
        <f aca="false">K199-I199</f>
        <v>0.125924208915194</v>
      </c>
      <c r="M199" s="111" t="n">
        <v>9</v>
      </c>
      <c r="N199" s="117" t="s">
        <v>24</v>
      </c>
      <c r="O199" s="118" t="n">
        <v>80.2452769212738</v>
      </c>
      <c r="P199" s="96" t="n">
        <v>-3.5</v>
      </c>
      <c r="Q199" s="120" t="n">
        <v>89.8526594649518</v>
      </c>
      <c r="R199" s="119" t="n">
        <f aca="false">Q199-O199</f>
        <v>9.607382543678</v>
      </c>
      <c r="S199" s="86"/>
    </row>
    <row r="200" customFormat="false" ht="12.75" hidden="false" customHeight="true" outlineLevel="0" collapsed="false">
      <c r="A200" s="86" t="n">
        <v>10</v>
      </c>
      <c r="B200" s="117" t="s">
        <v>26</v>
      </c>
      <c r="C200" s="118" t="n">
        <v>29.121606495221</v>
      </c>
      <c r="D200" s="96" t="n">
        <v>-25.71</v>
      </c>
      <c r="E200" s="96" t="n">
        <v>59.2937507332757</v>
      </c>
      <c r="F200" s="119" t="n">
        <f aca="false">E200-C200</f>
        <v>30.1721442380547</v>
      </c>
      <c r="G200" s="111" t="n">
        <v>10</v>
      </c>
      <c r="H200" s="117" t="s">
        <v>12</v>
      </c>
      <c r="I200" s="118" t="n">
        <v>92.583281508374</v>
      </c>
      <c r="J200" s="96" t="n">
        <v>6.46</v>
      </c>
      <c r="K200" s="96" t="n">
        <v>92.2690600623186</v>
      </c>
      <c r="L200" s="102" t="n">
        <f aca="false">K200-I200</f>
        <v>-0.314221446055399</v>
      </c>
      <c r="M200" s="111" t="n">
        <v>10</v>
      </c>
      <c r="N200" s="117" t="s">
        <v>15</v>
      </c>
      <c r="O200" s="118" t="n">
        <v>85.6263685383416</v>
      </c>
      <c r="P200" s="96" t="n">
        <v>-2.53</v>
      </c>
      <c r="Q200" s="120" t="n">
        <v>86.407612234293</v>
      </c>
      <c r="R200" s="119" t="n">
        <f aca="false">Q200-O200</f>
        <v>0.781243695951403</v>
      </c>
      <c r="S200" s="86"/>
    </row>
    <row r="201" customFormat="false" ht="12.75" hidden="false" customHeight="true" outlineLevel="0" collapsed="false">
      <c r="A201" s="86" t="n">
        <v>11</v>
      </c>
      <c r="B201" s="117" t="s">
        <v>20</v>
      </c>
      <c r="C201" s="118" t="n">
        <v>95.5601830522404</v>
      </c>
      <c r="D201" s="96" t="n">
        <v>-1.4</v>
      </c>
      <c r="E201" s="96" t="n">
        <v>93.6260382944121</v>
      </c>
      <c r="F201" s="119" t="n">
        <f aca="false">E201-C201</f>
        <v>-1.93414475782831</v>
      </c>
      <c r="G201" s="111" t="n">
        <v>11</v>
      </c>
      <c r="H201" s="117" t="s">
        <v>22</v>
      </c>
      <c r="I201" s="118" t="n">
        <v>99.4694960212202</v>
      </c>
      <c r="J201" s="96" t="n">
        <v>-0.03</v>
      </c>
      <c r="K201" s="96" t="n">
        <v>98.8211045230375</v>
      </c>
      <c r="L201" s="102" t="n">
        <f aca="false">K201-I201</f>
        <v>-0.64839149818269</v>
      </c>
      <c r="M201" s="111" t="n">
        <v>11</v>
      </c>
      <c r="N201" s="117" t="s">
        <v>6</v>
      </c>
      <c r="O201" s="118" t="n">
        <v>86.8403198013465</v>
      </c>
      <c r="P201" s="96" t="n">
        <v>3.25</v>
      </c>
      <c r="Q201" s="120" t="n">
        <v>85.9097807804865</v>
      </c>
      <c r="R201" s="119" t="n">
        <f aca="false">Q201-O201</f>
        <v>-0.930539020859996</v>
      </c>
      <c r="S201" s="86"/>
    </row>
    <row r="202" customFormat="false" ht="12.75" hidden="false" customHeight="true" outlineLevel="0" collapsed="false">
      <c r="A202" s="86" t="n">
        <v>12</v>
      </c>
      <c r="B202" s="117" t="s">
        <v>21</v>
      </c>
      <c r="C202" s="118" t="n">
        <v>82.3737611068107</v>
      </c>
      <c r="D202" s="96" t="n">
        <v>4.68</v>
      </c>
      <c r="E202" s="96" t="n">
        <v>75.0659146194314</v>
      </c>
      <c r="F202" s="119" t="n">
        <f aca="false">E202-C202</f>
        <v>-7.30784648737931</v>
      </c>
      <c r="G202" s="111" t="n">
        <v>12</v>
      </c>
      <c r="H202" s="117" t="s">
        <v>6</v>
      </c>
      <c r="I202" s="118" t="n">
        <v>86.8403198013465</v>
      </c>
      <c r="J202" s="96" t="n">
        <v>3.25</v>
      </c>
      <c r="K202" s="96" t="n">
        <v>85.9097807804865</v>
      </c>
      <c r="L202" s="102" t="n">
        <f aca="false">K202-I202</f>
        <v>-0.930539020859996</v>
      </c>
      <c r="M202" s="111" t="n">
        <v>12</v>
      </c>
      <c r="N202" s="117" t="s">
        <v>25</v>
      </c>
      <c r="O202" s="118" t="n">
        <v>87.2583191945603</v>
      </c>
      <c r="P202" s="96" t="n">
        <v>3.63</v>
      </c>
      <c r="Q202" s="120" t="n">
        <v>85.7030636575393</v>
      </c>
      <c r="R202" s="119" t="n">
        <f aca="false">Q202-O202</f>
        <v>-1.555255537021</v>
      </c>
      <c r="S202" s="86"/>
    </row>
    <row r="203" customFormat="false" ht="12.75" hidden="false" customHeight="true" outlineLevel="0" collapsed="false">
      <c r="A203" s="86" t="n">
        <v>13</v>
      </c>
      <c r="B203" s="117" t="s">
        <v>19</v>
      </c>
      <c r="C203" s="118" t="n">
        <v>69.5021346212472</v>
      </c>
      <c r="D203" s="96" t="n">
        <v>-0.41</v>
      </c>
      <c r="E203" s="96" t="n">
        <v>65.965819251378</v>
      </c>
      <c r="F203" s="119" t="n">
        <f aca="false">E203-C203</f>
        <v>-3.5363153698692</v>
      </c>
      <c r="G203" s="111" t="n">
        <v>13</v>
      </c>
      <c r="H203" s="117" t="s">
        <v>25</v>
      </c>
      <c r="I203" s="118" t="n">
        <v>87.2583191945603</v>
      </c>
      <c r="J203" s="96" t="n">
        <v>3.63</v>
      </c>
      <c r="K203" s="96" t="n">
        <v>85.7030636575393</v>
      </c>
      <c r="L203" s="102" t="n">
        <f aca="false">K203-I203</f>
        <v>-1.555255537021</v>
      </c>
      <c r="M203" s="111" t="n">
        <v>13</v>
      </c>
      <c r="N203" s="117" t="s">
        <v>16</v>
      </c>
      <c r="O203" s="118" t="n">
        <v>85.6232459358334</v>
      </c>
      <c r="P203" s="96" t="n">
        <v>0.18</v>
      </c>
      <c r="Q203" s="120" t="n">
        <v>83.9182837733023</v>
      </c>
      <c r="R203" s="119" t="n">
        <f aca="false">Q203-O203</f>
        <v>-1.70496216253109</v>
      </c>
      <c r="S203" s="86"/>
    </row>
    <row r="204" customFormat="false" ht="12.75" hidden="false" customHeight="true" outlineLevel="0" collapsed="false">
      <c r="A204" s="86" t="n">
        <v>14</v>
      </c>
      <c r="B204" s="117" t="s">
        <v>27</v>
      </c>
      <c r="C204" s="118" t="n">
        <v>93.407211560958</v>
      </c>
      <c r="D204" s="96" t="n">
        <v>-1.35</v>
      </c>
      <c r="E204" s="96" t="n">
        <v>94.9177651123464</v>
      </c>
      <c r="F204" s="119" t="n">
        <f aca="false">E204-C204</f>
        <v>1.5105535513884</v>
      </c>
      <c r="G204" s="111" t="n">
        <v>14</v>
      </c>
      <c r="H204" s="117" t="s">
        <v>16</v>
      </c>
      <c r="I204" s="118" t="n">
        <v>85.6232459358334</v>
      </c>
      <c r="J204" s="96" t="n">
        <v>0.18</v>
      </c>
      <c r="K204" s="96" t="n">
        <v>83.9182837733023</v>
      </c>
      <c r="L204" s="102" t="n">
        <f aca="false">K204-I204</f>
        <v>-1.70496216253109</v>
      </c>
      <c r="M204" s="111" t="n">
        <v>14</v>
      </c>
      <c r="N204" s="117" t="s">
        <v>23</v>
      </c>
      <c r="O204" s="118" t="n">
        <v>75.7033938705417</v>
      </c>
      <c r="P204" s="96" t="n">
        <v>-6.06</v>
      </c>
      <c r="Q204" s="120" t="n">
        <v>81.1692385464917</v>
      </c>
      <c r="R204" s="119" t="n">
        <f aca="false">Q204-O204</f>
        <v>5.46584467595</v>
      </c>
      <c r="S204" s="86"/>
    </row>
    <row r="205" customFormat="false" ht="12.75" hidden="false" customHeight="true" outlineLevel="0" collapsed="false">
      <c r="A205" s="86" t="n">
        <v>15</v>
      </c>
      <c r="B205" s="121" t="s">
        <v>64</v>
      </c>
      <c r="C205" s="118" t="n">
        <v>93.3676288428438</v>
      </c>
      <c r="D205" s="96" t="n">
        <v>2.94</v>
      </c>
      <c r="E205" s="96" t="n">
        <v>95.5652900389407</v>
      </c>
      <c r="F205" s="119" t="n">
        <f aca="false">E205-C205</f>
        <v>2.1976611960969</v>
      </c>
      <c r="G205" s="111" t="n">
        <v>15</v>
      </c>
      <c r="H205" s="117" t="s">
        <v>20</v>
      </c>
      <c r="I205" s="118" t="n">
        <v>95.5601830522404</v>
      </c>
      <c r="J205" s="96" t="n">
        <v>-1.4</v>
      </c>
      <c r="K205" s="96" t="n">
        <v>93.6260382944121</v>
      </c>
      <c r="L205" s="102" t="n">
        <f aca="false">K205-I205</f>
        <v>-1.93414475782831</v>
      </c>
      <c r="M205" s="111" t="n">
        <v>15</v>
      </c>
      <c r="N205" s="117" t="s">
        <v>9</v>
      </c>
      <c r="O205" s="118" t="n">
        <v>99.6646772518549</v>
      </c>
      <c r="P205" s="96" t="n">
        <v>0.26</v>
      </c>
      <c r="Q205" s="120" t="n">
        <v>81.1384271265922</v>
      </c>
      <c r="R205" s="103" t="n">
        <f aca="false">Q205-O205</f>
        <v>-18.5262501252627</v>
      </c>
      <c r="S205" s="86"/>
    </row>
    <row r="206" customFormat="false" ht="12.75" hidden="false" customHeight="true" outlineLevel="0" collapsed="false">
      <c r="A206" s="86" t="n">
        <v>16</v>
      </c>
      <c r="B206" s="117" t="s">
        <v>15</v>
      </c>
      <c r="C206" s="118" t="n">
        <v>85.6263685383416</v>
      </c>
      <c r="D206" s="96" t="n">
        <v>-2.53</v>
      </c>
      <c r="E206" s="96" t="n">
        <v>86.407612234293</v>
      </c>
      <c r="F206" s="119" t="n">
        <f aca="false">E206-C206</f>
        <v>0.781243695951403</v>
      </c>
      <c r="G206" s="111" t="n">
        <v>16</v>
      </c>
      <c r="H206" s="117" t="s">
        <v>18</v>
      </c>
      <c r="I206" s="118" t="n">
        <v>100</v>
      </c>
      <c r="J206" s="96" t="n">
        <v>4.81</v>
      </c>
      <c r="K206" s="96" t="n">
        <v>97.7894605525701</v>
      </c>
      <c r="L206" s="102" t="n">
        <f aca="false">K206-I206</f>
        <v>-2.21053944742989</v>
      </c>
      <c r="M206" s="111" t="n">
        <v>16</v>
      </c>
      <c r="N206" s="117" t="s">
        <v>29</v>
      </c>
      <c r="O206" s="118" t="n">
        <v>83.5451708277389</v>
      </c>
      <c r="P206" s="96" t="n">
        <v>-7.45</v>
      </c>
      <c r="Q206" s="120" t="n">
        <v>80.3666549602389</v>
      </c>
      <c r="R206" s="119" t="n">
        <f aca="false">Q206-O206</f>
        <v>-3.1785158675</v>
      </c>
      <c r="S206" s="86"/>
    </row>
    <row r="207" customFormat="false" ht="12.75" hidden="false" customHeight="true" outlineLevel="0" collapsed="false">
      <c r="A207" s="86" t="n">
        <v>17</v>
      </c>
      <c r="B207" s="117" t="s">
        <v>4</v>
      </c>
      <c r="C207" s="118" t="n">
        <v>74.2578840378808</v>
      </c>
      <c r="D207" s="96" t="n">
        <v>-9.21</v>
      </c>
      <c r="E207" s="96" t="n">
        <v>71.7177414796675</v>
      </c>
      <c r="F207" s="119" t="n">
        <f aca="false">E207-C207</f>
        <v>-2.5401425582133</v>
      </c>
      <c r="G207" s="111" t="n">
        <v>17</v>
      </c>
      <c r="H207" s="117" t="s">
        <v>4</v>
      </c>
      <c r="I207" s="118" t="n">
        <v>74.2578840378808</v>
      </c>
      <c r="J207" s="96" t="n">
        <v>-9.21</v>
      </c>
      <c r="K207" s="96" t="n">
        <v>71.7177414796675</v>
      </c>
      <c r="L207" s="102" t="n">
        <f aca="false">K207-I207</f>
        <v>-2.5401425582133</v>
      </c>
      <c r="M207" s="111" t="n">
        <v>17</v>
      </c>
      <c r="N207" s="117" t="s">
        <v>10</v>
      </c>
      <c r="O207" s="118" t="n">
        <v>78.6996965235911</v>
      </c>
      <c r="P207" s="96" t="n">
        <v>3.01</v>
      </c>
      <c r="Q207" s="120" t="n">
        <v>78.8256207325063</v>
      </c>
      <c r="R207" s="119" t="n">
        <f aca="false">Q207-O207</f>
        <v>0.125924208915194</v>
      </c>
      <c r="S207" s="86"/>
    </row>
    <row r="208" customFormat="false" ht="12.75" hidden="false" customHeight="true" outlineLevel="0" collapsed="false">
      <c r="A208" s="86" t="n">
        <v>18</v>
      </c>
      <c r="B208" s="117" t="s">
        <v>5</v>
      </c>
      <c r="C208" s="118" t="n">
        <v>76.7182237216325</v>
      </c>
      <c r="D208" s="96" t="n">
        <v>-3.73</v>
      </c>
      <c r="E208" s="96" t="n">
        <v>72.8986118487037</v>
      </c>
      <c r="F208" s="119" t="n">
        <f aca="false">E208-C208</f>
        <v>-3.8196118729288</v>
      </c>
      <c r="G208" s="111" t="n">
        <v>18</v>
      </c>
      <c r="H208" s="117" t="s">
        <v>29</v>
      </c>
      <c r="I208" s="118" t="n">
        <v>83.5451708277389</v>
      </c>
      <c r="J208" s="96" t="n">
        <v>-7.45</v>
      </c>
      <c r="K208" s="96" t="n">
        <v>80.3666549602389</v>
      </c>
      <c r="L208" s="102" t="n">
        <f aca="false">K208-I208</f>
        <v>-3.1785158675</v>
      </c>
      <c r="M208" s="111" t="n">
        <v>18</v>
      </c>
      <c r="N208" s="117" t="s">
        <v>13</v>
      </c>
      <c r="O208" s="118" t="n">
        <v>91.9131357369545</v>
      </c>
      <c r="P208" s="96" t="n">
        <v>-3.93</v>
      </c>
      <c r="Q208" s="120" t="n">
        <v>75.1605131989338</v>
      </c>
      <c r="R208" s="103" t="n">
        <f aca="false">Q208-O208</f>
        <v>-16.7526225380207</v>
      </c>
      <c r="S208" s="86"/>
    </row>
    <row r="209" customFormat="false" ht="12.75" hidden="false" customHeight="true" outlineLevel="0" collapsed="false">
      <c r="A209" s="86" t="n">
        <v>19</v>
      </c>
      <c r="B209" s="117" t="s">
        <v>18</v>
      </c>
      <c r="C209" s="118" t="n">
        <v>100</v>
      </c>
      <c r="D209" s="96" t="n">
        <v>4.81</v>
      </c>
      <c r="E209" s="96" t="n">
        <v>97.7894605525701</v>
      </c>
      <c r="F209" s="119" t="n">
        <f aca="false">E209-C209</f>
        <v>-2.21053944742989</v>
      </c>
      <c r="G209" s="111" t="n">
        <v>19</v>
      </c>
      <c r="H209" s="117" t="s">
        <v>19</v>
      </c>
      <c r="I209" s="118" t="n">
        <v>69.5021346212472</v>
      </c>
      <c r="J209" s="96" t="n">
        <v>-0.41</v>
      </c>
      <c r="K209" s="96" t="n">
        <v>65.965819251378</v>
      </c>
      <c r="L209" s="102" t="n">
        <f aca="false">K209-I209</f>
        <v>-3.5363153698692</v>
      </c>
      <c r="M209" s="111" t="n">
        <v>19</v>
      </c>
      <c r="N209" s="117" t="s">
        <v>21</v>
      </c>
      <c r="O209" s="118" t="n">
        <v>82.3737611068107</v>
      </c>
      <c r="P209" s="96" t="n">
        <v>4.68</v>
      </c>
      <c r="Q209" s="120" t="n">
        <v>75.0659146194314</v>
      </c>
      <c r="R209" s="119" t="n">
        <f aca="false">Q209-O209</f>
        <v>-7.30784648737931</v>
      </c>
      <c r="S209" s="86"/>
    </row>
    <row r="210" customFormat="false" ht="12.75" hidden="false" customHeight="true" outlineLevel="0" collapsed="false">
      <c r="A210" s="86" t="n">
        <v>20</v>
      </c>
      <c r="B210" s="117" t="s">
        <v>6</v>
      </c>
      <c r="C210" s="118" t="n">
        <v>86.8403198013465</v>
      </c>
      <c r="D210" s="96" t="n">
        <v>3.25</v>
      </c>
      <c r="E210" s="96" t="n">
        <v>85.9097807804865</v>
      </c>
      <c r="F210" s="119" t="n">
        <f aca="false">E210-C210</f>
        <v>-0.930539020859996</v>
      </c>
      <c r="G210" s="111" t="n">
        <v>20</v>
      </c>
      <c r="H210" s="117" t="s">
        <v>5</v>
      </c>
      <c r="I210" s="118" t="n">
        <v>76.7182237216325</v>
      </c>
      <c r="J210" s="96" t="n">
        <v>-3.73</v>
      </c>
      <c r="K210" s="96" t="n">
        <v>72.8986118487037</v>
      </c>
      <c r="L210" s="102" t="n">
        <f aca="false">K210-I210</f>
        <v>-3.8196118729288</v>
      </c>
      <c r="M210" s="111" t="n">
        <v>20</v>
      </c>
      <c r="N210" s="117" t="s">
        <v>5</v>
      </c>
      <c r="O210" s="118" t="n">
        <v>76.7182237216325</v>
      </c>
      <c r="P210" s="96" t="n">
        <v>-3.73</v>
      </c>
      <c r="Q210" s="120" t="n">
        <v>72.8986118487037</v>
      </c>
      <c r="R210" s="119" t="n">
        <f aca="false">Q210-O210</f>
        <v>-3.8196118729288</v>
      </c>
      <c r="S210" s="86"/>
    </row>
    <row r="211" customFormat="false" ht="12.75" hidden="false" customHeight="true" outlineLevel="0" collapsed="false">
      <c r="A211" s="86" t="n">
        <v>21</v>
      </c>
      <c r="B211" s="117" t="s">
        <v>7</v>
      </c>
      <c r="C211" s="118" t="n">
        <v>82.316042244237</v>
      </c>
      <c r="D211" s="96" t="n">
        <v>-13.58</v>
      </c>
      <c r="E211" s="96" t="n">
        <v>71.9148659375746</v>
      </c>
      <c r="F211" s="103" t="n">
        <f aca="false">E211-C211</f>
        <v>-10.4011763066624</v>
      </c>
      <c r="G211" s="111" t="n">
        <v>21</v>
      </c>
      <c r="H211" s="117" t="s">
        <v>8</v>
      </c>
      <c r="I211" s="118" t="n">
        <v>72.4969643285515</v>
      </c>
      <c r="J211" s="96" t="n">
        <v>0.24</v>
      </c>
      <c r="K211" s="96" t="n">
        <v>68.2557008700224</v>
      </c>
      <c r="L211" s="102" t="n">
        <f aca="false">K211-I211</f>
        <v>-4.2412634585291</v>
      </c>
      <c r="M211" s="111" t="n">
        <v>21</v>
      </c>
      <c r="N211" s="117" t="s">
        <v>7</v>
      </c>
      <c r="O211" s="118" t="n">
        <v>82.316042244237</v>
      </c>
      <c r="P211" s="96" t="n">
        <v>-13.58</v>
      </c>
      <c r="Q211" s="120" t="n">
        <v>71.9148659375746</v>
      </c>
      <c r="R211" s="103" t="n">
        <f aca="false">Q211-O211</f>
        <v>-10.4011763066624</v>
      </c>
      <c r="S211" s="86"/>
    </row>
    <row r="212" customFormat="false" ht="12.75" hidden="false" customHeight="true" outlineLevel="0" collapsed="false">
      <c r="A212" s="86" t="n">
        <v>22</v>
      </c>
      <c r="B212" s="117" t="s">
        <v>16</v>
      </c>
      <c r="C212" s="118" t="n">
        <v>85.6232459358334</v>
      </c>
      <c r="D212" s="96" t="n">
        <v>0.18</v>
      </c>
      <c r="E212" s="96" t="n">
        <v>83.9182837733023</v>
      </c>
      <c r="F212" s="119" t="n">
        <f aca="false">E212-C212</f>
        <v>-1.70496216253109</v>
      </c>
      <c r="G212" s="111" t="n">
        <v>22</v>
      </c>
      <c r="H212" s="117" t="s">
        <v>28</v>
      </c>
      <c r="I212" s="118" t="n">
        <v>77.2107592992176</v>
      </c>
      <c r="J212" s="96" t="n">
        <v>-4.1</v>
      </c>
      <c r="K212" s="96" t="n">
        <v>71.575341533293</v>
      </c>
      <c r="L212" s="103" t="n">
        <f aca="false">K212-I212</f>
        <v>-5.6354177659246</v>
      </c>
      <c r="M212" s="111" t="n">
        <v>22</v>
      </c>
      <c r="N212" s="117" t="s">
        <v>4</v>
      </c>
      <c r="O212" s="118" t="n">
        <v>74.2578840378808</v>
      </c>
      <c r="P212" s="96" t="n">
        <v>-9.21</v>
      </c>
      <c r="Q212" s="120" t="n">
        <v>71.7177414796675</v>
      </c>
      <c r="R212" s="119" t="n">
        <f aca="false">Q212-O212</f>
        <v>-2.5401425582133</v>
      </c>
      <c r="S212" s="86"/>
    </row>
    <row r="213" customFormat="false" ht="12.75" hidden="false" customHeight="true" outlineLevel="0" collapsed="false">
      <c r="A213" s="86" t="n">
        <v>23</v>
      </c>
      <c r="B213" s="117" t="s">
        <v>8</v>
      </c>
      <c r="C213" s="118" t="n">
        <v>72.4969643285515</v>
      </c>
      <c r="D213" s="96" t="n">
        <v>0.24</v>
      </c>
      <c r="E213" s="96" t="n">
        <v>68.2557008700224</v>
      </c>
      <c r="F213" s="119" t="n">
        <f aca="false">E213-C213</f>
        <v>-4.2412634585291</v>
      </c>
      <c r="G213" s="111" t="n">
        <v>23</v>
      </c>
      <c r="H213" s="117" t="s">
        <v>21</v>
      </c>
      <c r="I213" s="118" t="n">
        <v>82.3737611068107</v>
      </c>
      <c r="J213" s="96" t="n">
        <v>4.68</v>
      </c>
      <c r="K213" s="96" t="n">
        <v>75.0659146194314</v>
      </c>
      <c r="L213" s="103" t="n">
        <f aca="false">K213-I213</f>
        <v>-7.30784648737931</v>
      </c>
      <c r="M213" s="111" t="n">
        <v>23</v>
      </c>
      <c r="N213" s="117" t="s">
        <v>28</v>
      </c>
      <c r="O213" s="118" t="n">
        <v>77.2107592992176</v>
      </c>
      <c r="P213" s="96" t="n">
        <v>-4.1</v>
      </c>
      <c r="Q213" s="120" t="n">
        <v>71.575341533293</v>
      </c>
      <c r="R213" s="119" t="n">
        <f aca="false">Q213-O213</f>
        <v>-5.6354177659246</v>
      </c>
      <c r="S213" s="86"/>
    </row>
    <row r="214" customFormat="false" ht="12.75" hidden="false" customHeight="true" outlineLevel="0" collapsed="false">
      <c r="A214" s="86" t="n">
        <v>24</v>
      </c>
      <c r="B214" s="117" t="s">
        <v>9</v>
      </c>
      <c r="C214" s="118" t="n">
        <v>99.6646772518549</v>
      </c>
      <c r="D214" s="96" t="n">
        <v>0.26</v>
      </c>
      <c r="E214" s="96" t="n">
        <v>81.1384271265922</v>
      </c>
      <c r="F214" s="103" t="n">
        <f aca="false">E214-C214</f>
        <v>-18.5262501252627</v>
      </c>
      <c r="G214" s="111" t="n">
        <v>24</v>
      </c>
      <c r="H214" s="117" t="s">
        <v>7</v>
      </c>
      <c r="I214" s="118" t="n">
        <v>82.316042244237</v>
      </c>
      <c r="J214" s="96" t="n">
        <v>-13.58</v>
      </c>
      <c r="K214" s="96" t="n">
        <v>71.9148659375746</v>
      </c>
      <c r="L214" s="103" t="n">
        <f aca="false">K214-I214</f>
        <v>-10.4011763066624</v>
      </c>
      <c r="M214" s="111" t="n">
        <v>24</v>
      </c>
      <c r="N214" s="117" t="s">
        <v>8</v>
      </c>
      <c r="O214" s="118" t="n">
        <v>72.4969643285515</v>
      </c>
      <c r="P214" s="96" t="n">
        <v>0.24</v>
      </c>
      <c r="Q214" s="120" t="n">
        <v>68.2557008700224</v>
      </c>
      <c r="R214" s="119" t="n">
        <f aca="false">Q214-O214</f>
        <v>-4.2412634585291</v>
      </c>
      <c r="S214" s="86"/>
    </row>
    <row r="215" customFormat="false" ht="12.75" hidden="false" customHeight="true" outlineLevel="0" collapsed="false">
      <c r="A215" s="86" t="n">
        <v>25</v>
      </c>
      <c r="B215" s="117" t="s">
        <v>10</v>
      </c>
      <c r="C215" s="118" t="n">
        <v>78.6996965235911</v>
      </c>
      <c r="D215" s="96" t="n">
        <v>3.01</v>
      </c>
      <c r="E215" s="96" t="n">
        <v>78.8256207325063</v>
      </c>
      <c r="F215" s="119" t="n">
        <f aca="false">E215-C215</f>
        <v>0.125924208915194</v>
      </c>
      <c r="G215" s="111" t="n">
        <v>25</v>
      </c>
      <c r="H215" s="117" t="s">
        <v>13</v>
      </c>
      <c r="I215" s="118" t="n">
        <v>91.9131357369545</v>
      </c>
      <c r="J215" s="96" t="n">
        <v>-3.93</v>
      </c>
      <c r="K215" s="96" t="n">
        <v>75.1605131989338</v>
      </c>
      <c r="L215" s="103" t="n">
        <f aca="false">K215-I215</f>
        <v>-16.7526225380207</v>
      </c>
      <c r="M215" s="111" t="n">
        <v>25</v>
      </c>
      <c r="N215" s="117" t="s">
        <v>19</v>
      </c>
      <c r="O215" s="118" t="n">
        <v>69.5021346212472</v>
      </c>
      <c r="P215" s="96" t="n">
        <v>-0.41</v>
      </c>
      <c r="Q215" s="120" t="n">
        <v>65.965819251378</v>
      </c>
      <c r="R215" s="119" t="n">
        <f aca="false">Q215-O215</f>
        <v>-3.5363153698692</v>
      </c>
      <c r="S215" s="86"/>
    </row>
    <row r="216" customFormat="false" ht="12.75" hidden="false" customHeight="true" outlineLevel="0" collapsed="false">
      <c r="A216" s="86" t="n">
        <v>26</v>
      </c>
      <c r="B216" s="117" t="s">
        <v>11</v>
      </c>
      <c r="C216" s="118" t="n">
        <v>89.9331859207423</v>
      </c>
      <c r="D216" s="96" t="n">
        <v>8.9</v>
      </c>
      <c r="E216" s="96" t="n">
        <v>91.1824243022343</v>
      </c>
      <c r="F216" s="119" t="n">
        <f aca="false">E216-C216</f>
        <v>1.24923838149199</v>
      </c>
      <c r="G216" s="111" t="n">
        <v>26</v>
      </c>
      <c r="H216" s="117" t="s">
        <v>9</v>
      </c>
      <c r="I216" s="118" t="n">
        <v>99.6646772518549</v>
      </c>
      <c r="J216" s="96" t="n">
        <v>0.26</v>
      </c>
      <c r="K216" s="96" t="n">
        <v>81.1384271265922</v>
      </c>
      <c r="L216" s="103" t="n">
        <f aca="false">K216-I216</f>
        <v>-18.5262501252627</v>
      </c>
      <c r="M216" s="111" t="n">
        <v>26</v>
      </c>
      <c r="N216" s="117" t="s">
        <v>26</v>
      </c>
      <c r="O216" s="118" t="n">
        <v>29.121606495221</v>
      </c>
      <c r="P216" s="96" t="n">
        <v>-25.71</v>
      </c>
      <c r="Q216" s="120" t="n">
        <v>59.2937507332757</v>
      </c>
      <c r="R216" s="119" t="n">
        <f aca="false">Q216-O216</f>
        <v>30.1721442380547</v>
      </c>
      <c r="S216" s="86"/>
    </row>
    <row r="217" customFormat="false" ht="13.8" hidden="false" customHeight="false" outlineLevel="0" collapsed="false">
      <c r="A217" s="86"/>
      <c r="B217" s="106" t="s">
        <v>30</v>
      </c>
      <c r="C217" s="103" t="n">
        <f aca="false">SUM(C191:C216)/26</f>
        <v>83.6851065600644</v>
      </c>
      <c r="D217" s="103" t="n">
        <v>-1.57</v>
      </c>
      <c r="E217" s="103" t="n">
        <f aca="false">SUM(E191:E216)/26</f>
        <v>82.4453652006482</v>
      </c>
      <c r="F217" s="122" t="n">
        <f aca="false">SUM(F191:F216)/26</f>
        <v>-1.23974135941619</v>
      </c>
      <c r="G217" s="123"/>
      <c r="H217" s="86"/>
      <c r="I217" s="86"/>
      <c r="J217" s="86"/>
      <c r="K217" s="86"/>
      <c r="L217" s="86"/>
      <c r="M217" s="123"/>
      <c r="N217" s="86"/>
      <c r="O217" s="86"/>
      <c r="P217" s="86"/>
      <c r="Q217" s="86"/>
      <c r="R217" s="86"/>
      <c r="S217" s="86"/>
    </row>
    <row r="218" customFormat="false" ht="13.35" hidden="false" customHeight="true" outlineLevel="0" collapsed="false">
      <c r="A218" s="86"/>
      <c r="B218" s="86"/>
      <c r="C218" s="86"/>
      <c r="D218" s="126"/>
      <c r="E218" s="86"/>
      <c r="F218" s="86"/>
      <c r="G218" s="123"/>
      <c r="H218" s="86"/>
      <c r="I218" s="86"/>
      <c r="J218" s="86"/>
      <c r="K218" s="86"/>
      <c r="L218" s="86"/>
      <c r="M218" s="123"/>
      <c r="N218" s="86"/>
      <c r="O218" s="86"/>
      <c r="P218" s="86"/>
      <c r="Q218" s="86"/>
      <c r="R218" s="86"/>
      <c r="S218" s="86"/>
    </row>
    <row r="219" customFormat="false" ht="34.35" hidden="false" customHeight="true" outlineLevel="0" collapsed="false">
      <c r="A219" s="84"/>
      <c r="B219" s="133" t="s">
        <v>65</v>
      </c>
      <c r="C219" s="133"/>
      <c r="D219" s="133"/>
      <c r="E219" s="133"/>
      <c r="F219" s="133"/>
      <c r="G219" s="133"/>
      <c r="H219" s="133"/>
      <c r="I219" s="133"/>
      <c r="J219" s="86"/>
      <c r="K219" s="86"/>
      <c r="L219" s="86"/>
      <c r="M219" s="86"/>
      <c r="N219" s="86"/>
      <c r="O219" s="86"/>
      <c r="P219" s="86"/>
      <c r="Q219" s="86"/>
      <c r="R219" s="86"/>
      <c r="S219" s="86"/>
    </row>
    <row r="220" customFormat="false" ht="28.25" hidden="false" customHeight="true" outlineLevel="0" collapsed="false">
      <c r="A220" s="84"/>
      <c r="B220" s="134" t="s">
        <v>44</v>
      </c>
      <c r="C220" s="135" t="s">
        <v>66</v>
      </c>
      <c r="D220" s="135" t="s">
        <v>67</v>
      </c>
      <c r="E220" s="135" t="s">
        <v>68</v>
      </c>
      <c r="F220" s="113" t="s">
        <v>69</v>
      </c>
      <c r="H220" s="135" t="s">
        <v>70</v>
      </c>
      <c r="I220" s="135" t="s">
        <v>71</v>
      </c>
      <c r="J220" s="86"/>
      <c r="K220" s="86"/>
      <c r="L220" s="86"/>
      <c r="M220" s="86"/>
      <c r="N220" s="86"/>
      <c r="O220" s="86"/>
      <c r="P220" s="86"/>
      <c r="Q220" s="86"/>
      <c r="R220" s="86"/>
      <c r="S220" s="86"/>
    </row>
    <row r="221" customFormat="false" ht="13.35" hidden="false" customHeight="true" outlineLevel="0" collapsed="false">
      <c r="A221" s="136" t="n">
        <v>1</v>
      </c>
      <c r="B221" s="117" t="s">
        <v>25</v>
      </c>
      <c r="C221" s="96" t="n">
        <v>72.1951219512195</v>
      </c>
      <c r="D221" s="96" t="n">
        <v>88.2926829268293</v>
      </c>
      <c r="E221" s="96" t="n">
        <v>84.8780487804878</v>
      </c>
      <c r="F221" s="96" t="n">
        <f aca="false">AVERAGE(D221:E221)</f>
        <v>86.5853658536585</v>
      </c>
      <c r="G221" s="137"/>
      <c r="H221" s="96" t="n">
        <v>93.4146341463415</v>
      </c>
      <c r="I221" s="96" t="n">
        <v>93.6585365853659</v>
      </c>
      <c r="J221" s="86"/>
      <c r="K221" s="86"/>
      <c r="L221" s="86"/>
      <c r="M221" s="86"/>
      <c r="N221" s="86"/>
      <c r="O221" s="86"/>
      <c r="P221" s="86"/>
      <c r="Q221" s="86"/>
      <c r="R221" s="86"/>
      <c r="S221" s="86"/>
    </row>
    <row r="222" customFormat="false" ht="13.35" hidden="false" customHeight="true" outlineLevel="0" collapsed="false">
      <c r="A222" s="136" t="n">
        <v>2</v>
      </c>
      <c r="B222" s="117" t="s">
        <v>28</v>
      </c>
      <c r="C222" s="96" t="n">
        <v>53.3333333333333</v>
      </c>
      <c r="D222" s="96" t="n">
        <v>73.7777777777778</v>
      </c>
      <c r="E222" s="96" t="n">
        <v>62.2222222222222</v>
      </c>
      <c r="F222" s="96" t="n">
        <f aca="false">AVERAGE(D222:E222)</f>
        <v>68</v>
      </c>
      <c r="G222" s="137"/>
      <c r="H222" s="96" t="n">
        <v>92.4444444444444</v>
      </c>
      <c r="I222" s="96" t="n">
        <v>93.7777777777778</v>
      </c>
      <c r="J222" s="86"/>
      <c r="K222" s="86"/>
      <c r="L222" s="86"/>
      <c r="M222" s="86"/>
      <c r="N222" s="86"/>
      <c r="O222" s="86"/>
      <c r="P222" s="86"/>
      <c r="Q222" s="86"/>
      <c r="R222" s="86"/>
      <c r="S222" s="86"/>
    </row>
    <row r="223" customFormat="false" ht="13.35" hidden="false" customHeight="true" outlineLevel="0" collapsed="false">
      <c r="A223" s="136" t="n">
        <v>3</v>
      </c>
      <c r="B223" s="117" t="s">
        <v>24</v>
      </c>
      <c r="C223" s="96" t="n">
        <v>80.3030303030303</v>
      </c>
      <c r="D223" s="96" t="n">
        <v>90.9090909090909</v>
      </c>
      <c r="E223" s="96" t="n">
        <v>86.7424242424243</v>
      </c>
      <c r="F223" s="96" t="n">
        <f aca="false">AVERAGE(D223:E223)</f>
        <v>88.8257575757576</v>
      </c>
      <c r="G223" s="137"/>
      <c r="H223" s="96" t="n">
        <v>96.5909090909091</v>
      </c>
      <c r="I223" s="96" t="n">
        <v>96.969696969697</v>
      </c>
      <c r="J223" s="86"/>
      <c r="K223" s="86"/>
      <c r="L223" s="86"/>
      <c r="M223" s="86"/>
      <c r="N223" s="86"/>
      <c r="O223" s="86"/>
      <c r="P223" s="86"/>
      <c r="Q223" s="86"/>
      <c r="R223" s="86"/>
      <c r="S223" s="86"/>
    </row>
    <row r="224" customFormat="false" ht="13.35" hidden="false" customHeight="true" outlineLevel="0" collapsed="false">
      <c r="A224" s="136" t="n">
        <v>4</v>
      </c>
      <c r="B224" s="117" t="s">
        <v>23</v>
      </c>
      <c r="C224" s="96" t="n">
        <v>69.3979933110368</v>
      </c>
      <c r="D224" s="96" t="n">
        <v>80.2675585284281</v>
      </c>
      <c r="E224" s="96" t="n">
        <v>79.5986622073579</v>
      </c>
      <c r="F224" s="96" t="n">
        <f aca="false">AVERAGE(D224:E224)</f>
        <v>79.933110367893</v>
      </c>
      <c r="G224" s="137"/>
      <c r="H224" s="96" t="n">
        <v>90.133779264214</v>
      </c>
      <c r="I224" s="96" t="n">
        <v>90.3010033444816</v>
      </c>
      <c r="J224" s="86"/>
      <c r="K224" s="86"/>
      <c r="L224" s="86"/>
      <c r="M224" s="86"/>
      <c r="N224" s="86"/>
      <c r="O224" s="86"/>
      <c r="P224" s="86"/>
      <c r="Q224" s="86"/>
      <c r="R224" s="86"/>
      <c r="S224" s="86"/>
    </row>
    <row r="225" customFormat="false" ht="13.35" hidden="false" customHeight="true" outlineLevel="0" collapsed="false">
      <c r="A225" s="136" t="n">
        <v>5</v>
      </c>
      <c r="B225" s="117" t="s">
        <v>22</v>
      </c>
      <c r="C225" s="96" t="n">
        <v>98.6928104575163</v>
      </c>
      <c r="D225" s="96" t="n">
        <v>99.3464052287582</v>
      </c>
      <c r="E225" s="96" t="n">
        <v>98.0392156862745</v>
      </c>
      <c r="F225" s="96" t="n">
        <f aca="false">AVERAGE(D225:E225)</f>
        <v>98.6928104575163</v>
      </c>
      <c r="G225" s="137"/>
      <c r="H225" s="96" t="n">
        <v>98.6928104575163</v>
      </c>
      <c r="I225" s="96" t="n">
        <v>99.3464052287582</v>
      </c>
      <c r="J225" s="86"/>
      <c r="K225" s="86"/>
      <c r="L225" s="86"/>
      <c r="M225" s="86"/>
      <c r="N225" s="86"/>
      <c r="O225" s="86"/>
      <c r="P225" s="86"/>
      <c r="Q225" s="86"/>
      <c r="R225" s="86"/>
      <c r="S225" s="86"/>
    </row>
    <row r="226" customFormat="false" ht="13.35" hidden="false" customHeight="true" outlineLevel="0" collapsed="false">
      <c r="A226" s="136" t="n">
        <v>6</v>
      </c>
      <c r="B226" s="117" t="s">
        <v>55</v>
      </c>
      <c r="C226" s="96" t="n">
        <v>87.1287128712871</v>
      </c>
      <c r="D226" s="96" t="n">
        <v>90.4290429042904</v>
      </c>
      <c r="E226" s="96" t="n">
        <v>91.7491749174918</v>
      </c>
      <c r="F226" s="96" t="n">
        <f aca="false">AVERAGE(D226:E226)</f>
        <v>91.0891089108911</v>
      </c>
      <c r="G226" s="137"/>
      <c r="H226" s="96" t="n">
        <v>95.7095709570957</v>
      </c>
      <c r="I226" s="96" t="n">
        <v>97.029702970297</v>
      </c>
      <c r="J226" s="86"/>
      <c r="K226" s="86"/>
      <c r="L226" s="86"/>
      <c r="M226" s="86"/>
      <c r="N226" s="86"/>
      <c r="O226" s="86"/>
      <c r="P226" s="86"/>
      <c r="Q226" s="86"/>
      <c r="R226" s="86"/>
      <c r="S226" s="86"/>
    </row>
    <row r="227" customFormat="false" ht="13.35" hidden="false" customHeight="true" outlineLevel="0" collapsed="false">
      <c r="A227" s="136" t="n">
        <v>7</v>
      </c>
      <c r="B227" s="117" t="s">
        <v>56</v>
      </c>
      <c r="C227" s="96" t="n">
        <v>62.9191321499014</v>
      </c>
      <c r="D227" s="96" t="n">
        <v>68.4418145956608</v>
      </c>
      <c r="E227" s="96" t="n">
        <v>67.0611439842209</v>
      </c>
      <c r="F227" s="96" t="n">
        <f aca="false">AVERAGE(D227:E227)</f>
        <v>67.7514792899409</v>
      </c>
      <c r="G227" s="137"/>
      <c r="H227" s="96" t="n">
        <v>93.2938856015779</v>
      </c>
      <c r="I227" s="96" t="n">
        <v>96.2524654832347</v>
      </c>
      <c r="J227" s="86"/>
      <c r="K227" s="86"/>
      <c r="L227" s="86"/>
      <c r="M227" s="86"/>
      <c r="N227" s="86"/>
      <c r="O227" s="86"/>
      <c r="P227" s="86"/>
      <c r="Q227" s="86"/>
      <c r="R227" s="86"/>
      <c r="S227" s="86"/>
    </row>
    <row r="228" customFormat="false" ht="13.35" hidden="false" customHeight="true" outlineLevel="0" collapsed="false">
      <c r="A228" s="136" t="n">
        <v>8</v>
      </c>
      <c r="B228" s="117" t="s">
        <v>57</v>
      </c>
      <c r="C228" s="96" t="n">
        <v>88.9250814332248</v>
      </c>
      <c r="D228" s="96" t="n">
        <v>95.114006514658</v>
      </c>
      <c r="E228" s="96" t="n">
        <v>92.1824104234528</v>
      </c>
      <c r="F228" s="96" t="n">
        <f aca="false">AVERAGE(D228:E228)</f>
        <v>93.6482084690554</v>
      </c>
      <c r="G228" s="137"/>
      <c r="H228" s="96" t="n">
        <v>97.7198697068404</v>
      </c>
      <c r="I228" s="96" t="n">
        <v>98.0456026058632</v>
      </c>
      <c r="J228" s="86"/>
      <c r="K228" s="86"/>
      <c r="L228" s="86"/>
      <c r="M228" s="86"/>
      <c r="N228" s="86"/>
      <c r="O228" s="86"/>
      <c r="P228" s="86"/>
      <c r="Q228" s="86"/>
      <c r="R228" s="86"/>
      <c r="S228" s="86"/>
    </row>
    <row r="229" customFormat="false" ht="13.35" hidden="false" customHeight="true" outlineLevel="0" collapsed="false">
      <c r="A229" s="136" t="n">
        <v>9</v>
      </c>
      <c r="B229" s="117" t="s">
        <v>59</v>
      </c>
      <c r="C229" s="96" t="n">
        <v>78.7746170678337</v>
      </c>
      <c r="D229" s="96" t="n">
        <v>83.1509846827133</v>
      </c>
      <c r="E229" s="96" t="n">
        <v>84.0262582056893</v>
      </c>
      <c r="F229" s="96" t="n">
        <f aca="false">AVERAGE(D229:E229)</f>
        <v>83.5886214442013</v>
      </c>
      <c r="G229" s="137"/>
      <c r="H229" s="96" t="n">
        <v>94.2013129102845</v>
      </c>
      <c r="I229" s="96" t="n">
        <v>94.0919037199125</v>
      </c>
      <c r="J229" s="86"/>
      <c r="K229" s="86"/>
      <c r="L229" s="86"/>
      <c r="M229" s="86"/>
      <c r="N229" s="86"/>
      <c r="O229" s="86"/>
      <c r="P229" s="86"/>
      <c r="Q229" s="86"/>
      <c r="R229" s="86"/>
      <c r="S229" s="86"/>
    </row>
    <row r="230" customFormat="false" ht="13.35" hidden="false" customHeight="true" outlineLevel="0" collapsed="false">
      <c r="A230" s="136" t="n">
        <v>10</v>
      </c>
      <c r="B230" s="117" t="s">
        <v>60</v>
      </c>
      <c r="C230" s="96" t="n">
        <v>75.0780762023735</v>
      </c>
      <c r="D230" s="96" t="n">
        <v>83.5727670206121</v>
      </c>
      <c r="E230" s="96" t="n">
        <v>82.5733916302311</v>
      </c>
      <c r="F230" s="96" t="n">
        <f aca="false">AVERAGE(D230:E230)</f>
        <v>83.0730793254216</v>
      </c>
      <c r="G230" s="137"/>
      <c r="H230" s="96" t="n">
        <v>91.3803872579638</v>
      </c>
      <c r="I230" s="96" t="n">
        <v>88.9444097439101</v>
      </c>
      <c r="J230" s="86"/>
      <c r="K230" s="86"/>
      <c r="L230" s="86"/>
      <c r="M230" s="86"/>
      <c r="N230" s="86"/>
      <c r="O230" s="86"/>
      <c r="P230" s="86"/>
      <c r="Q230" s="86"/>
      <c r="R230" s="86"/>
      <c r="S230" s="86"/>
    </row>
    <row r="231" customFormat="false" ht="13.35" hidden="false" customHeight="true" outlineLevel="0" collapsed="false">
      <c r="A231" s="136" t="n">
        <v>11</v>
      </c>
      <c r="B231" s="117" t="s">
        <v>29</v>
      </c>
      <c r="C231" s="96" t="n">
        <v>71.5189873417722</v>
      </c>
      <c r="D231" s="96" t="n">
        <v>77.8481012658228</v>
      </c>
      <c r="E231" s="96" t="n">
        <v>72.7848101265823</v>
      </c>
      <c r="F231" s="96" t="n">
        <f aca="false">AVERAGE(D231:E231)</f>
        <v>75.3164556962026</v>
      </c>
      <c r="G231" s="137"/>
      <c r="H231" s="96" t="n">
        <v>91.1392405063291</v>
      </c>
      <c r="I231" s="96" t="n">
        <v>93.6708860759494</v>
      </c>
      <c r="J231" s="86"/>
      <c r="K231" s="86"/>
      <c r="L231" s="86"/>
      <c r="M231" s="86"/>
      <c r="N231" s="86"/>
      <c r="O231" s="86"/>
      <c r="P231" s="86"/>
      <c r="Q231" s="86"/>
      <c r="R231" s="86"/>
      <c r="S231" s="86"/>
    </row>
    <row r="232" customFormat="false" ht="13.35" hidden="false" customHeight="true" outlineLevel="0" collapsed="false">
      <c r="A232" s="136" t="n">
        <v>12</v>
      </c>
      <c r="B232" s="117" t="s">
        <v>26</v>
      </c>
      <c r="C232" s="96" t="n">
        <v>57.3770491803279</v>
      </c>
      <c r="D232" s="96" t="n">
        <v>62.2950819672131</v>
      </c>
      <c r="E232" s="96" t="n">
        <v>57.3770491803279</v>
      </c>
      <c r="F232" s="96" t="n">
        <f aca="false">AVERAGE(D232:E232)</f>
        <v>59.8360655737705</v>
      </c>
      <c r="G232" s="137"/>
      <c r="H232" s="96" t="n">
        <v>48.0874316939891</v>
      </c>
      <c r="I232" s="96" t="n">
        <v>79.2349726775956</v>
      </c>
      <c r="J232" s="86"/>
      <c r="K232" s="86"/>
      <c r="L232" s="86"/>
      <c r="M232" s="86"/>
      <c r="N232" s="86"/>
      <c r="O232" s="86"/>
      <c r="P232" s="86"/>
      <c r="Q232" s="86"/>
      <c r="R232" s="86"/>
      <c r="S232" s="86"/>
    </row>
    <row r="233" customFormat="false" ht="13.35" hidden="false" customHeight="true" outlineLevel="0" collapsed="false">
      <c r="A233" s="136" t="n">
        <v>13</v>
      </c>
      <c r="B233" s="117" t="s">
        <v>20</v>
      </c>
      <c r="C233" s="96" t="n">
        <v>88.6029411764706</v>
      </c>
      <c r="D233" s="96" t="n">
        <v>94.1176470588235</v>
      </c>
      <c r="E233" s="96" t="n">
        <v>91.5441176470588</v>
      </c>
      <c r="F233" s="96" t="n">
        <f aca="false">AVERAGE(D233:E233)</f>
        <v>92.8308823529412</v>
      </c>
      <c r="G233" s="137"/>
      <c r="H233" s="96" t="n">
        <v>96.3235294117647</v>
      </c>
      <c r="I233" s="96" t="n">
        <v>98.1617647058824</v>
      </c>
      <c r="J233" s="86"/>
      <c r="K233" s="86"/>
      <c r="L233" s="86"/>
      <c r="M233" s="86"/>
      <c r="N233" s="86"/>
      <c r="O233" s="86"/>
      <c r="P233" s="86"/>
      <c r="Q233" s="86"/>
      <c r="R233" s="86"/>
      <c r="S233" s="86"/>
    </row>
    <row r="234" customFormat="false" ht="13.35" hidden="false" customHeight="true" outlineLevel="0" collapsed="false">
      <c r="A234" s="136" t="n">
        <v>14</v>
      </c>
      <c r="B234" s="117" t="s">
        <v>21</v>
      </c>
      <c r="C234" s="96" t="n">
        <v>64.2857142857143</v>
      </c>
      <c r="D234" s="96" t="n">
        <v>69.0476190476191</v>
      </c>
      <c r="E234" s="96" t="n">
        <v>68.0952380952381</v>
      </c>
      <c r="F234" s="96" t="n">
        <f aca="false">AVERAGE(D234:E234)</f>
        <v>68.5714285714286</v>
      </c>
      <c r="G234" s="137"/>
      <c r="H234" s="96" t="n">
        <v>89.5238095238095</v>
      </c>
      <c r="I234" s="96" t="n">
        <v>93.3333333333333</v>
      </c>
      <c r="J234" s="86"/>
      <c r="K234" s="86"/>
      <c r="L234" s="86"/>
      <c r="M234" s="86"/>
      <c r="N234" s="86"/>
      <c r="O234" s="86"/>
      <c r="P234" s="86"/>
      <c r="Q234" s="86"/>
      <c r="R234" s="86"/>
      <c r="S234" s="86"/>
    </row>
    <row r="235" customFormat="false" ht="13.35" hidden="false" customHeight="true" outlineLevel="0" collapsed="false">
      <c r="A235" s="136" t="n">
        <v>15</v>
      </c>
      <c r="B235" s="117" t="s">
        <v>19</v>
      </c>
      <c r="C235" s="96" t="n">
        <v>53.3333333333333</v>
      </c>
      <c r="D235" s="96" t="n">
        <v>58.5034013605442</v>
      </c>
      <c r="E235" s="96" t="n">
        <v>56.0544217687075</v>
      </c>
      <c r="F235" s="96" t="n">
        <f aca="false">AVERAGE(D235:E235)</f>
        <v>57.2789115646259</v>
      </c>
      <c r="G235" s="137"/>
      <c r="H235" s="96" t="n">
        <v>86.6666666666667</v>
      </c>
      <c r="I235" s="96" t="n">
        <v>94.5578231292517</v>
      </c>
      <c r="J235" s="86"/>
      <c r="K235" s="86"/>
      <c r="L235" s="86"/>
      <c r="M235" s="86"/>
      <c r="N235" s="86"/>
      <c r="O235" s="86"/>
      <c r="P235" s="86"/>
      <c r="Q235" s="86"/>
      <c r="R235" s="86"/>
      <c r="S235" s="86"/>
    </row>
    <row r="236" customFormat="false" ht="13.35" hidden="false" customHeight="true" outlineLevel="0" collapsed="false">
      <c r="A236" s="136" t="n">
        <v>16</v>
      </c>
      <c r="B236" s="117" t="s">
        <v>27</v>
      </c>
      <c r="C236" s="96" t="n">
        <v>88.0794701986755</v>
      </c>
      <c r="D236" s="96" t="n">
        <v>96.6887417218543</v>
      </c>
      <c r="E236" s="96" t="n">
        <v>93.3774834437086</v>
      </c>
      <c r="F236" s="96" t="n">
        <f aca="false">AVERAGE(D236:E236)</f>
        <v>95.0331125827815</v>
      </c>
      <c r="G236" s="137"/>
      <c r="H236" s="96" t="n">
        <v>100</v>
      </c>
      <c r="I236" s="96" t="n">
        <v>97.3509933774835</v>
      </c>
      <c r="J236" s="86"/>
      <c r="K236" s="86"/>
      <c r="L236" s="86"/>
      <c r="M236" s="86"/>
      <c r="N236" s="86"/>
      <c r="O236" s="86"/>
      <c r="P236" s="86"/>
      <c r="Q236" s="86"/>
      <c r="R236" s="86"/>
      <c r="S236" s="86"/>
    </row>
    <row r="237" customFormat="false" ht="13.35" hidden="false" customHeight="true" outlineLevel="0" collapsed="false">
      <c r="A237" s="136" t="n">
        <v>17</v>
      </c>
      <c r="B237" s="117" t="s">
        <v>4</v>
      </c>
      <c r="C237" s="96" t="n">
        <v>53.1380753138075</v>
      </c>
      <c r="D237" s="96" t="n">
        <v>72.3849372384937</v>
      </c>
      <c r="E237" s="96" t="n">
        <v>63.5983263598326</v>
      </c>
      <c r="F237" s="96" t="n">
        <f aca="false">AVERAGE(D237:E237)</f>
        <v>67.9916317991631</v>
      </c>
      <c r="G237" s="137"/>
      <c r="H237" s="96" t="n">
        <v>90.7949790794979</v>
      </c>
      <c r="I237" s="96" t="n">
        <v>96.652719665272</v>
      </c>
      <c r="J237" s="86"/>
      <c r="K237" s="86"/>
      <c r="L237" s="86"/>
      <c r="M237" s="86"/>
      <c r="N237" s="86"/>
      <c r="O237" s="86"/>
      <c r="P237" s="86"/>
      <c r="Q237" s="86"/>
      <c r="R237" s="86"/>
      <c r="S237" s="86"/>
    </row>
    <row r="238" customFormat="false" ht="13.35" hidden="false" customHeight="true" outlineLevel="0" collapsed="false">
      <c r="A238" s="136" t="n">
        <v>18</v>
      </c>
      <c r="B238" s="117" t="s">
        <v>5</v>
      </c>
      <c r="C238" s="96" t="n">
        <v>61.520190023753</v>
      </c>
      <c r="D238" s="96" t="n">
        <v>71.021377672209</v>
      </c>
      <c r="E238" s="96" t="n">
        <v>65.7957244655582</v>
      </c>
      <c r="F238" s="96" t="n">
        <f aca="false">AVERAGE(D238:E238)</f>
        <v>68.4085510688836</v>
      </c>
      <c r="G238" s="137"/>
      <c r="H238" s="96" t="n">
        <v>79.8099762470309</v>
      </c>
      <c r="I238" s="96" t="n">
        <v>95.0118764845606</v>
      </c>
      <c r="J238" s="86"/>
      <c r="K238" s="86"/>
      <c r="L238" s="86"/>
      <c r="M238" s="86"/>
      <c r="N238" s="86"/>
      <c r="O238" s="86"/>
      <c r="P238" s="86"/>
      <c r="Q238" s="86"/>
      <c r="R238" s="86"/>
      <c r="S238" s="86"/>
    </row>
    <row r="239" customFormat="false" ht="13.35" hidden="false" customHeight="true" outlineLevel="0" collapsed="false">
      <c r="A239" s="136" t="n">
        <v>19</v>
      </c>
      <c r="B239" s="117" t="s">
        <v>58</v>
      </c>
      <c r="C239" s="96" t="n">
        <v>94.6428571428572</v>
      </c>
      <c r="D239" s="96" t="n">
        <v>94.0476190476191</v>
      </c>
      <c r="E239" s="96" t="n">
        <v>95.8333333333333</v>
      </c>
      <c r="F239" s="96" t="n">
        <f aca="false">AVERAGE(D239:E239)</f>
        <v>94.9404761904762</v>
      </c>
      <c r="G239" s="137"/>
      <c r="H239" s="96" t="n">
        <v>94.6428571428571</v>
      </c>
      <c r="I239" s="96" t="n">
        <v>98.8095238095238</v>
      </c>
      <c r="J239" s="86"/>
      <c r="K239" s="86"/>
      <c r="L239" s="86"/>
      <c r="M239" s="86"/>
      <c r="N239" s="86"/>
      <c r="O239" s="86"/>
      <c r="P239" s="86"/>
      <c r="Q239" s="86"/>
      <c r="R239" s="86"/>
      <c r="S239" s="86"/>
    </row>
    <row r="240" customFormat="false" ht="13.35" hidden="false" customHeight="true" outlineLevel="0" collapsed="false">
      <c r="A240" s="136" t="n">
        <v>20</v>
      </c>
      <c r="B240" s="117" t="s">
        <v>18</v>
      </c>
      <c r="C240" s="96" t="n">
        <v>97.4025974025974</v>
      </c>
      <c r="D240" s="96" t="n">
        <v>98.7012987012987</v>
      </c>
      <c r="E240" s="96" t="n">
        <v>97.4025974025974</v>
      </c>
      <c r="F240" s="96" t="n">
        <f aca="false">AVERAGE(D240:E240)</f>
        <v>98.0519480519481</v>
      </c>
      <c r="G240" s="137"/>
      <c r="H240" s="96" t="n">
        <v>97.4025974025974</v>
      </c>
      <c r="I240" s="96" t="n">
        <v>98.0519480519481</v>
      </c>
      <c r="J240" s="86"/>
      <c r="K240" s="86"/>
      <c r="L240" s="86"/>
      <c r="M240" s="86"/>
      <c r="N240" s="86"/>
      <c r="O240" s="86"/>
      <c r="P240" s="86"/>
      <c r="Q240" s="86"/>
      <c r="R240" s="86"/>
      <c r="S240" s="86"/>
    </row>
    <row r="241" customFormat="false" ht="13.35" hidden="false" customHeight="true" outlineLevel="0" collapsed="false">
      <c r="A241" s="136" t="n">
        <v>21</v>
      </c>
      <c r="B241" s="117" t="s">
        <v>6</v>
      </c>
      <c r="C241" s="96" t="n">
        <v>74.6835443037975</v>
      </c>
      <c r="D241" s="96" t="n">
        <v>85.4430379746836</v>
      </c>
      <c r="E241" s="96" t="n">
        <v>81.6455696202532</v>
      </c>
      <c r="F241" s="96" t="n">
        <f aca="false">AVERAGE(D241:E241)</f>
        <v>83.5443037974684</v>
      </c>
      <c r="G241" s="137"/>
      <c r="H241" s="96" t="n">
        <v>96.5189873417722</v>
      </c>
      <c r="I241" s="96" t="n">
        <v>95.253164556962</v>
      </c>
      <c r="J241" s="86"/>
      <c r="K241" s="86"/>
      <c r="L241" s="86"/>
      <c r="M241" s="86"/>
      <c r="N241" s="86"/>
      <c r="O241" s="86"/>
      <c r="P241" s="86"/>
      <c r="Q241" s="86"/>
      <c r="R241" s="86"/>
      <c r="S241" s="86"/>
    </row>
    <row r="242" customFormat="false" ht="13.35" hidden="false" customHeight="true" outlineLevel="0" collapsed="false">
      <c r="A242" s="136" t="n">
        <v>22</v>
      </c>
      <c r="B242" s="117" t="s">
        <v>7</v>
      </c>
      <c r="C242" s="96" t="n">
        <v>59.0909090909091</v>
      </c>
      <c r="D242" s="96" t="n">
        <v>70.7070707070707</v>
      </c>
      <c r="E242" s="96" t="n">
        <v>59.0909090909091</v>
      </c>
      <c r="F242" s="96" t="n">
        <f aca="false">AVERAGE(D242:E242)</f>
        <v>64.8989898989899</v>
      </c>
      <c r="G242" s="137"/>
      <c r="H242" s="96" t="n">
        <v>90.4040404040404</v>
      </c>
      <c r="I242" s="96" t="n">
        <v>95.4545454545455</v>
      </c>
      <c r="J242" s="86"/>
      <c r="K242" s="86"/>
      <c r="L242" s="86"/>
      <c r="M242" s="86"/>
      <c r="N242" s="86"/>
      <c r="O242" s="86"/>
      <c r="P242" s="86"/>
      <c r="Q242" s="86"/>
      <c r="R242" s="86"/>
      <c r="S242" s="86"/>
    </row>
    <row r="243" customFormat="false" ht="13.35" hidden="false" customHeight="true" outlineLevel="0" collapsed="false">
      <c r="A243" s="136" t="n">
        <v>23</v>
      </c>
      <c r="B243" s="117" t="s">
        <v>8</v>
      </c>
      <c r="C243" s="96" t="n">
        <v>62.5</v>
      </c>
      <c r="D243" s="96" t="n">
        <v>50</v>
      </c>
      <c r="E243" s="96" t="n">
        <v>61.8827160493827</v>
      </c>
      <c r="F243" s="96" t="n">
        <f aca="false">AVERAGE(D243:E243)</f>
        <v>55.9413580246914</v>
      </c>
      <c r="G243" s="137"/>
      <c r="H243" s="96" t="n">
        <v>93.5185185185185</v>
      </c>
      <c r="I243" s="96" t="n">
        <v>96.141975308642</v>
      </c>
      <c r="J243" s="86"/>
      <c r="K243" s="86"/>
      <c r="L243" s="86"/>
      <c r="M243" s="86"/>
      <c r="N243" s="86"/>
      <c r="O243" s="86"/>
      <c r="P243" s="86"/>
      <c r="Q243" s="86"/>
      <c r="R243" s="86"/>
      <c r="S243" s="86"/>
    </row>
    <row r="244" customFormat="false" ht="13.35" hidden="false" customHeight="true" outlineLevel="0" collapsed="false">
      <c r="A244" s="136" t="n">
        <v>24</v>
      </c>
      <c r="B244" s="117" t="s">
        <v>9</v>
      </c>
      <c r="C244" s="96" t="n">
        <v>69.0196078431373</v>
      </c>
      <c r="D244" s="96" t="n">
        <v>80</v>
      </c>
      <c r="E244" s="96" t="n">
        <v>78.0392156862745</v>
      </c>
      <c r="F244" s="96" t="n">
        <f aca="false">AVERAGE(D244:E244)</f>
        <v>79.0196078431373</v>
      </c>
      <c r="G244" s="137"/>
      <c r="H244" s="96" t="n">
        <v>88.6274509803922</v>
      </c>
      <c r="I244" s="96" t="n">
        <v>94.9019607843137</v>
      </c>
      <c r="J244" s="86"/>
      <c r="K244" s="86"/>
      <c r="L244" s="86"/>
      <c r="M244" s="86"/>
      <c r="N244" s="86"/>
      <c r="O244" s="86"/>
      <c r="P244" s="86"/>
      <c r="Q244" s="86"/>
      <c r="R244" s="86"/>
      <c r="S244" s="86"/>
    </row>
    <row r="245" customFormat="false" ht="13.35" hidden="false" customHeight="true" outlineLevel="0" collapsed="false">
      <c r="A245" s="136" t="n">
        <v>25</v>
      </c>
      <c r="B245" s="117" t="s">
        <v>10</v>
      </c>
      <c r="C245" s="96" t="n">
        <v>69.3191140278917</v>
      </c>
      <c r="D245" s="96" t="n">
        <v>72.0262510254307</v>
      </c>
      <c r="E245" s="96" t="n">
        <v>74.2411812961444</v>
      </c>
      <c r="F245" s="96" t="n">
        <f aca="false">AVERAGE(D245:E245)</f>
        <v>73.1337161607875</v>
      </c>
      <c r="G245" s="137"/>
      <c r="H245" s="96" t="n">
        <v>90.4840032813782</v>
      </c>
      <c r="I245" s="96" t="n">
        <v>94.3396226415094</v>
      </c>
      <c r="J245" s="86"/>
      <c r="K245" s="86"/>
      <c r="L245" s="86"/>
      <c r="M245" s="86"/>
      <c r="N245" s="86"/>
      <c r="O245" s="86"/>
      <c r="P245" s="86"/>
      <c r="Q245" s="86"/>
      <c r="R245" s="86"/>
      <c r="S245" s="86"/>
    </row>
    <row r="246" customFormat="false" ht="13.35" hidden="false" customHeight="true" outlineLevel="0" collapsed="false">
      <c r="A246" s="136" t="n">
        <v>26</v>
      </c>
      <c r="B246" s="117" t="s">
        <v>11</v>
      </c>
      <c r="C246" s="96" t="n">
        <v>84.7619047619048</v>
      </c>
      <c r="D246" s="96" t="n">
        <v>90</v>
      </c>
      <c r="E246" s="96" t="n">
        <v>89.5238095238095</v>
      </c>
      <c r="F246" s="96" t="n">
        <f aca="false">AVERAGE(D246:E246)</f>
        <v>89.7619047619048</v>
      </c>
      <c r="G246" s="137"/>
      <c r="H246" s="96" t="n">
        <v>93.8095238095238</v>
      </c>
      <c r="I246" s="96" t="n">
        <v>99.0476190476191</v>
      </c>
      <c r="J246" s="86"/>
      <c r="K246" s="86"/>
      <c r="L246" s="86"/>
      <c r="M246" s="86"/>
      <c r="N246" s="86"/>
      <c r="O246" s="86"/>
      <c r="P246" s="86"/>
      <c r="Q246" s="86"/>
      <c r="R246" s="86"/>
      <c r="S246" s="86"/>
    </row>
    <row r="247" customFormat="false" ht="13.35" hidden="false" customHeight="true" outlineLevel="0" collapsed="false">
      <c r="A247" s="84"/>
      <c r="B247" s="106" t="s">
        <v>30</v>
      </c>
      <c r="C247" s="103" t="n">
        <f aca="false">AVERAGE(C221:C246)</f>
        <v>73.6932386349118</v>
      </c>
      <c r="D247" s="103" t="n">
        <f aca="false">AVERAGE(D221:D246)</f>
        <v>80.6205506106731</v>
      </c>
      <c r="E247" s="103" t="n">
        <f aca="false">AVERAGE(E221:E246)</f>
        <v>78.283055976522</v>
      </c>
      <c r="F247" s="103" t="n">
        <f aca="false">AVERAGE(D247:E247)</f>
        <v>79.4518032935975</v>
      </c>
      <c r="H247" s="103" t="n">
        <f aca="false">AVERAGE(H221:H246)</f>
        <v>91.2052006095137</v>
      </c>
      <c r="I247" s="103" t="n">
        <f aca="false">AVERAGE(I221:I246)</f>
        <v>94.9381628282189</v>
      </c>
      <c r="J247" s="86"/>
      <c r="K247" s="86"/>
      <c r="L247" s="86"/>
      <c r="M247" s="86"/>
      <c r="N247" s="86"/>
      <c r="O247" s="86"/>
      <c r="P247" s="86"/>
      <c r="Q247" s="86"/>
      <c r="R247" s="86"/>
      <c r="S247" s="86"/>
    </row>
    <row r="248" customFormat="false" ht="13.35" hidden="false" customHeight="true" outlineLevel="0" collapsed="false">
      <c r="A248" s="84"/>
      <c r="B248" s="84"/>
      <c r="C248" s="84"/>
      <c r="D248" s="84"/>
      <c r="E248" s="84"/>
      <c r="F248" s="84"/>
      <c r="G248" s="84"/>
      <c r="H248" s="84"/>
      <c r="I248" s="84"/>
      <c r="J248" s="86"/>
      <c r="K248" s="86"/>
      <c r="L248" s="86"/>
      <c r="M248" s="86"/>
      <c r="N248" s="86"/>
      <c r="O248" s="86"/>
      <c r="P248" s="86"/>
      <c r="Q248" s="86"/>
      <c r="R248" s="86"/>
      <c r="S248" s="86"/>
    </row>
    <row r="249" customFormat="false" ht="13.8" hidden="false" customHeight="false" outlineLevel="0" collapsed="false">
      <c r="A249" s="114"/>
      <c r="B249" s="114"/>
      <c r="C249" s="114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86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3">
    <mergeCell ref="B1:L1"/>
    <mergeCell ref="N1:R1"/>
    <mergeCell ref="B2:L2"/>
    <mergeCell ref="N2:N3"/>
    <mergeCell ref="O2:O3"/>
    <mergeCell ref="P2:P3"/>
    <mergeCell ref="Q2:Q3"/>
    <mergeCell ref="R2:R3"/>
    <mergeCell ref="A32:R32"/>
    <mergeCell ref="B33:F33"/>
    <mergeCell ref="H33:L33"/>
    <mergeCell ref="N33:R33"/>
    <mergeCell ref="A63:R63"/>
    <mergeCell ref="B64:F64"/>
    <mergeCell ref="H64:L64"/>
    <mergeCell ref="N64:R64"/>
    <mergeCell ref="A94:R94"/>
    <mergeCell ref="B95:F95"/>
    <mergeCell ref="H95:L95"/>
    <mergeCell ref="N95:R95"/>
    <mergeCell ref="A125:R125"/>
    <mergeCell ref="B126:F126"/>
    <mergeCell ref="H126:L126"/>
    <mergeCell ref="N126:R126"/>
    <mergeCell ref="A156:R156"/>
    <mergeCell ref="B157:F157"/>
    <mergeCell ref="H157:L157"/>
    <mergeCell ref="N157:R157"/>
    <mergeCell ref="A187:R187"/>
    <mergeCell ref="B188:F189"/>
    <mergeCell ref="H188:L189"/>
    <mergeCell ref="N188:R189"/>
    <mergeCell ref="B219:H219"/>
  </mergeCells>
  <conditionalFormatting sqref="Q35:Q60 Q66:Q91 Q97:Q122 Q128:Q153 Q159:Q184 Q191:Q216 K66:K91 K35:K60 K97:K122 K128:K153 K159:K184 K191:K216 C4:F29 C221:I246">
    <cfRule type="colorScale" priority="2">
      <colorScale>
        <cfvo type="min" val="0"/>
        <cfvo type="percentile" val="50"/>
        <cfvo type="max" val="0"/>
        <color rgb="FFFF5429"/>
        <color rgb="FFFFFF6D"/>
        <color rgb="FFAFD095"/>
      </colorScale>
    </cfRule>
  </conditionalFormatting>
  <conditionalFormatting sqref="L35:L60 I4:I29 L4:L29">
    <cfRule type="cellIs" priority="3" operator="between" aboveAverage="0" equalAverage="0" bottom="0" percent="0" rank="0" text="" dxfId="7">
      <formula>-5</formula>
      <formula>5</formula>
    </cfRule>
    <cfRule type="cellIs" priority="4" operator="greaterThanOrEqual" aboveAverage="0" equalAverage="0" bottom="0" percent="0" rank="0" text="" dxfId="8">
      <formula>5</formula>
    </cfRule>
    <cfRule type="cellIs" priority="5" operator="lessThanOrEqual" aboveAverage="0" equalAverage="0" bottom="0" percent="0" rank="0" text="" dxfId="9">
      <formula>-5</formula>
    </cfRule>
  </conditionalFormatting>
  <printOptions headings="false" gridLines="false" gridLinesSet="true" horizontalCentered="false" verticalCentered="false"/>
  <pageMargins left="0.386111111111111" right="0.228472222222222" top="0.308333333333333" bottom="0.267361111111111" header="0.511811023622047" footer="0.511811023622047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29294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2015-12-12T10:35:40Z</dcterms:created>
  <dc:creator>Тарасов Михаил Юрьевич</dc:creator>
  <dc:description/>
  <dc:language>ru-RU</dc:language>
  <cp:lastModifiedBy/>
  <cp:lastPrinted>2024-02-08T15:47:52Z</cp:lastPrinted>
  <dcterms:modified xsi:type="dcterms:W3CDTF">2025-01-20T17:19:22Z</dcterms:modified>
  <cp:revision>121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